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第一批" sheetId="1" state="hidden" r:id="rId1"/>
    <sheet name="第二批" sheetId="2" state="hidden" r:id="rId2"/>
    <sheet name="Sheet1" sheetId="4" state="hidden" r:id="rId3"/>
    <sheet name="Sheet2" sheetId="11" r:id="rId4"/>
    <sheet name="持证补贴" sheetId="7" state="hidden" r:id="rId5"/>
    <sheet name="抗疫国债就业" sheetId="10" state="hidden" r:id="rId6"/>
  </sheets>
  <definedNames>
    <definedName name="_xlnm._FilterDatabase" localSheetId="0" hidden="1">第一批!$A$2:$L$76</definedName>
  </definedNames>
  <calcPr calcId="144525"/>
</workbook>
</file>

<file path=xl/sharedStrings.xml><?xml version="1.0" encoding="utf-8"?>
<sst xmlns="http://schemas.openxmlformats.org/spreadsheetml/2006/main" count="435" uniqueCount="185">
  <si>
    <t>2018年全员培训补贴资金申报情况表</t>
  </si>
  <si>
    <t>序号</t>
  </si>
  <si>
    <t>培训学校</t>
  </si>
  <si>
    <t>培训地点</t>
  </si>
  <si>
    <t>培训工种</t>
  </si>
  <si>
    <t>培训时间</t>
  </si>
  <si>
    <t>培训人员类别</t>
  </si>
  <si>
    <t>培训人数</t>
  </si>
  <si>
    <t>培训天数</t>
  </si>
  <si>
    <t>补贴标准
（人/天）</t>
  </si>
  <si>
    <t>拨付比例</t>
  </si>
  <si>
    <t>培训补贴
金额（元）</t>
  </si>
  <si>
    <t>备注</t>
  </si>
  <si>
    <t>贵阳兴隆职业培训学校</t>
  </si>
  <si>
    <t>高寨乡</t>
  </si>
  <si>
    <t>保安员1</t>
  </si>
  <si>
    <t>2018.6.11-2018.7.3</t>
  </si>
  <si>
    <t>普通人员</t>
  </si>
  <si>
    <t>建档立卡</t>
  </si>
  <si>
    <t>保安员2</t>
  </si>
  <si>
    <t>低收入人员</t>
  </si>
  <si>
    <t>贵阳市铁二局技工学校</t>
  </si>
  <si>
    <t>城关镇</t>
  </si>
  <si>
    <t>汽车驾驶1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</si>
  <si>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017.9.8-2017.11.8</t>
    </r>
  </si>
  <si>
    <t>汽车驾驶2</t>
  </si>
  <si>
    <t>挖掘机1</t>
  </si>
  <si>
    <t>2018.5.25-2018.6.26</t>
  </si>
  <si>
    <t>挖掘机2</t>
  </si>
  <si>
    <t>南龙乡</t>
  </si>
  <si>
    <t>挖掘机A</t>
  </si>
  <si>
    <t>2018.6.30-2018.7.29</t>
  </si>
  <si>
    <t>挖掘机B</t>
  </si>
  <si>
    <t>花梨镇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</si>
  <si>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018.6.12-2018.7.11</t>
    </r>
  </si>
  <si>
    <t>贵州科技学校</t>
  </si>
  <si>
    <t>育婴师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</si>
  <si>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018.6.7-2018.6.27</t>
    </r>
  </si>
  <si>
    <t>贵州大学学术交流中心</t>
  </si>
  <si>
    <t>新世纪居委会</t>
  </si>
  <si>
    <t>中式烹调师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</si>
  <si>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018.1.5-2018.3.7</t>
    </r>
  </si>
  <si>
    <t>贵州旺民职业技术学校</t>
  </si>
  <si>
    <t>米坪乡</t>
  </si>
  <si>
    <t>2018.4.19-2018.5.25</t>
  </si>
  <si>
    <t>南龙乡土乡村</t>
  </si>
  <si>
    <t>2018.4.11-6.14</t>
  </si>
  <si>
    <t>南龙乡翁朵村</t>
  </si>
  <si>
    <t>2018.1.2-2018.3.10</t>
  </si>
  <si>
    <t>龙岗镇</t>
  </si>
  <si>
    <t>2018.3.29-2018.6.4</t>
  </si>
  <si>
    <t>贵州博大科技学校</t>
  </si>
  <si>
    <t>楠木渡政府</t>
  </si>
  <si>
    <t>果茶桑园艺工</t>
  </si>
  <si>
    <t>2018.6.1-2018.6.15</t>
  </si>
  <si>
    <t>楠木渡红星村</t>
  </si>
  <si>
    <t>2018.6.1--2018.6.15</t>
  </si>
  <si>
    <t>禾丰乡王车村</t>
  </si>
  <si>
    <t>2018.3.12-2018.3.21</t>
  </si>
  <si>
    <t>2018.3.23-2018.4.6</t>
  </si>
  <si>
    <t>永温镇双合村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</si>
  <si>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018.3.29-2018.4.19</t>
    </r>
  </si>
  <si>
    <t>毛云乡毛栗村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</si>
  <si>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018.6.15-2018.6.29</t>
    </r>
  </si>
  <si>
    <t>SYB创业培训1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</si>
  <si>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018.3.30-2018.4.8</t>
    </r>
  </si>
  <si>
    <t>SYB创业培训2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</si>
  <si>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018.4.11-2018.4.20</t>
    </r>
  </si>
  <si>
    <t>贵州利美康光彩职业技工学校</t>
  </si>
  <si>
    <r>
      <rPr>
        <sz val="11"/>
        <color theme="1"/>
        <rFont val="宋体"/>
        <charset val="134"/>
        <scheme val="minor"/>
      </rPr>
      <t>S</t>
    </r>
    <r>
      <rPr>
        <sz val="11"/>
        <color theme="1"/>
        <rFont val="宋体"/>
        <charset val="134"/>
        <scheme val="minor"/>
      </rPr>
      <t>YB创业培训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</si>
  <si>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018.5.2-2018.5.11</t>
    </r>
  </si>
  <si>
    <t>冯三镇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</si>
  <si>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018.6.12-2018.6.22</t>
    </r>
  </si>
  <si>
    <t>贵阳新东方烹饪学院</t>
  </si>
  <si>
    <t>禾丰乡穿洞村</t>
  </si>
  <si>
    <t>2018.5.11-2018.6.13</t>
  </si>
  <si>
    <t>禾丰乡田冲村</t>
  </si>
  <si>
    <t>2018.6.20-2018.7.23</t>
  </si>
  <si>
    <t>楠木渡</t>
  </si>
  <si>
    <t>2018.5.31-2018.7.4</t>
  </si>
  <si>
    <t>禾丰乡马头村</t>
  </si>
  <si>
    <t>2018.4.3-2018.5.7</t>
  </si>
  <si>
    <t>贵州开磷有限责任公司技工学校</t>
  </si>
  <si>
    <t>金中镇</t>
  </si>
  <si>
    <t>两后生培训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</si>
  <si>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017.8.21-2018.1.8</t>
    </r>
  </si>
  <si>
    <t>合计：</t>
  </si>
  <si>
    <t>31期</t>
  </si>
  <si>
    <t>拨付金额</t>
  </si>
  <si>
    <t>低收入</t>
  </si>
  <si>
    <t>培训
人数</t>
  </si>
  <si>
    <t>合格
人数</t>
  </si>
  <si>
    <t>培训
天数</t>
  </si>
  <si>
    <t>拨付
比例</t>
  </si>
  <si>
    <t>冯三镇安坪村</t>
  </si>
  <si>
    <t>2018.4.4-2018.4.18</t>
  </si>
  <si>
    <t>双流镇三合村</t>
  </si>
  <si>
    <t>2018.6.4-2018.6.18</t>
  </si>
  <si>
    <t>双流镇双永村</t>
  </si>
  <si>
    <t>2018.6.4-2018.6.19</t>
  </si>
  <si>
    <t>毛云乡簸箕村</t>
  </si>
  <si>
    <t>2018.6.12-2018.6.26</t>
  </si>
  <si>
    <t>毛云乡黄孔村</t>
  </si>
  <si>
    <t>2018.6.23-2018.7.7</t>
  </si>
  <si>
    <t>米坪乡米坪村</t>
  </si>
  <si>
    <t>2018.6.30-2018.7.14</t>
  </si>
  <si>
    <t>宅吉乡政府</t>
  </si>
  <si>
    <t>2018.6.30-2018.7.15</t>
  </si>
  <si>
    <t>开阳县应急管理局企业职工岗位技能提升（安全员）培训资金统计表</t>
  </si>
  <si>
    <t>培训机构</t>
  </si>
  <si>
    <t>学员所属企业</t>
  </si>
  <si>
    <t>贵州三君联创安全技术服务有限公司</t>
  </si>
  <si>
    <t>贵州开磷教培中心206教室</t>
  </si>
  <si>
    <t>危险化学品</t>
  </si>
  <si>
    <t>2021.11.29—2021.12.3</t>
  </si>
  <si>
    <t>贵州开磷集团矿肥有限责任公司（48人）</t>
  </si>
  <si>
    <t>第二期</t>
  </si>
  <si>
    <t>贵州开磷教培中心306教室</t>
  </si>
  <si>
    <t>贵州开磷集团矿肥有限责任公司（46人）</t>
  </si>
  <si>
    <t>第三期</t>
  </si>
  <si>
    <t>贵州路发实业有限公司开阳明泥湾会议室（上午）</t>
  </si>
  <si>
    <t>金属非金属矿山</t>
  </si>
  <si>
    <t>贵州路发实业有限公司（39人）</t>
  </si>
  <si>
    <t>第四期</t>
  </si>
  <si>
    <t>贵州路发实业有限公司开阳明泥湾会议室（下午）</t>
  </si>
  <si>
    <t>贵州路发实业有限公司（42人）</t>
  </si>
  <si>
    <t>第五期</t>
  </si>
  <si>
    <t>开磷集团沙坝土矿业会议室</t>
  </si>
  <si>
    <t>贵州开磷有限责任公司（50人）</t>
  </si>
  <si>
    <t>第六期</t>
  </si>
  <si>
    <t>第七期</t>
  </si>
  <si>
    <t>开磷集团青菜冲矿业会议室</t>
  </si>
  <si>
    <t>第八期</t>
  </si>
  <si>
    <t>2021.12.6—2021.12.10</t>
  </si>
  <si>
    <t>贵州开磷集团矿肥有限责任公司（45人）</t>
  </si>
  <si>
    <t>第九期</t>
  </si>
  <si>
    <t>贵州开磷集团矿肥有限责任公司（41人）</t>
  </si>
  <si>
    <t>第十期</t>
  </si>
  <si>
    <t>贵州路发实业有限公司（24人）</t>
  </si>
  <si>
    <t>第十一期</t>
  </si>
  <si>
    <t>贵州路发实业有限公司（40人）</t>
  </si>
  <si>
    <t>第十二期</t>
  </si>
  <si>
    <t>贵州开磷有限责任公司（49人）</t>
  </si>
  <si>
    <t>第十三期</t>
  </si>
  <si>
    <t>第十四期</t>
  </si>
  <si>
    <t>2021.12.13—2021.12.17</t>
  </si>
  <si>
    <t>第十五期</t>
  </si>
  <si>
    <t>贵州开磷集团矿肥有限责任公司（43人）</t>
  </si>
  <si>
    <t>第十六期</t>
  </si>
  <si>
    <t>贵州开阳化工会议室</t>
  </si>
  <si>
    <t>贵州开阳化工有限公司（50人）</t>
  </si>
  <si>
    <t>第十七期</t>
  </si>
  <si>
    <t>贵州开磷有限责任公司（48人）</t>
  </si>
  <si>
    <t>第十八期</t>
  </si>
  <si>
    <t>第十九期</t>
  </si>
  <si>
    <t>2021.12.15—2021.12.19</t>
  </si>
  <si>
    <t>贵州路发实业有限公司（35人）</t>
  </si>
  <si>
    <t>第二十一期</t>
  </si>
  <si>
    <t>贵州路发实业有限公司（31人）</t>
  </si>
  <si>
    <t>第二十二期</t>
  </si>
  <si>
    <t>2021.12.20—2021.12.24</t>
  </si>
  <si>
    <t>第二十三期</t>
  </si>
  <si>
    <t>第二十四期</t>
  </si>
  <si>
    <t>贵州开磷集团矿肥有限责任公司（47人）</t>
  </si>
  <si>
    <t>第二十五期</t>
  </si>
  <si>
    <t>贵州开磷有限责任公司（42人）</t>
  </si>
  <si>
    <t>第二十六期</t>
  </si>
  <si>
    <t>贵州开磷有限责任公司（45人）</t>
  </si>
  <si>
    <t>第二十七期</t>
  </si>
  <si>
    <t>2021.12.27—2021.12.31</t>
  </si>
  <si>
    <t>第二十八期</t>
  </si>
  <si>
    <t>持证补贴申报汇总</t>
  </si>
  <si>
    <t>企业名称</t>
  </si>
  <si>
    <t>人数</t>
  </si>
  <si>
    <t>金额</t>
  </si>
  <si>
    <t>抗疫国债稳定就业补贴</t>
  </si>
  <si>
    <t>培训
期数</t>
  </si>
  <si>
    <t>补贴人数</t>
  </si>
  <si>
    <t>补贴金额</t>
  </si>
  <si>
    <t>补贴月数</t>
  </si>
  <si>
    <t>合计</t>
  </si>
  <si>
    <t>贵大学术交流中心</t>
  </si>
  <si>
    <t>双流</t>
  </si>
  <si>
    <t>农艺工</t>
  </si>
  <si>
    <t>2020.7.30-8.13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</si>
</sst>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28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protection locked="0"/>
    </xf>
    <xf numFmtId="0" fontId="0" fillId="0" borderId="0">
      <alignment vertical="center"/>
    </xf>
    <xf numFmtId="0" fontId="7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9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1" xfId="5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1" xfId="53" applyBorder="1" applyAlignment="1">
      <alignment horizontal="center" vertical="center"/>
    </xf>
    <xf numFmtId="0" fontId="0" fillId="0" borderId="1" xfId="53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9" fontId="0" fillId="0" borderId="1" xfId="53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 shrinkToFit="1"/>
    </xf>
    <xf numFmtId="0" fontId="0" fillId="0" borderId="3" xfId="53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 shrinkToFit="1"/>
    </xf>
    <xf numFmtId="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wrapText="1" shrinkToFit="1"/>
    </xf>
    <xf numFmtId="0" fontId="0" fillId="0" borderId="1" xfId="0" applyFill="1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3" xfId="55"/>
    <cellStyle name="常规 4" xfId="56"/>
  </cellStyles>
  <tableStyles count="0" defaultTableStyle="TableStyleMedium2" defaultPivotStyle="PivotStyleLight16"/>
  <colors>
    <mruColors>
      <color rgb="00FF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0"/>
  <sheetViews>
    <sheetView workbookViewId="0">
      <selection activeCell="C20" sqref="C20:C25"/>
    </sheetView>
  </sheetViews>
  <sheetFormatPr defaultColWidth="9" defaultRowHeight="13.5"/>
  <cols>
    <col min="1" max="1" width="5" customWidth="1"/>
    <col min="2" max="2" width="11.1333333333333" style="55" customWidth="1"/>
    <col min="3" max="3" width="13" customWidth="1"/>
    <col min="4" max="4" width="12.6333333333333" customWidth="1"/>
    <col min="5" max="5" width="20.7583333333333" customWidth="1"/>
    <col min="6" max="6" width="12.5" style="1" customWidth="1"/>
    <col min="7" max="8" width="9" style="1"/>
    <col min="9" max="9" width="10.5" style="1" customWidth="1"/>
    <col min="10" max="10" width="8.63333333333333" style="1" customWidth="1"/>
    <col min="11" max="11" width="11" customWidth="1"/>
  </cols>
  <sheetData>
    <row r="1" ht="39.75" customHeight="1" spans="1:1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="1" customFormat="1" ht="33" customHeight="1" spans="1:12">
      <c r="A2" s="40" t="s">
        <v>1</v>
      </c>
      <c r="B2" s="41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42" t="s">
        <v>9</v>
      </c>
      <c r="J2" s="42" t="s">
        <v>10</v>
      </c>
      <c r="K2" s="52" t="s">
        <v>11</v>
      </c>
      <c r="L2" s="40" t="s">
        <v>12</v>
      </c>
    </row>
    <row r="3" ht="16.5" customHeight="1" spans="1:12">
      <c r="A3" s="6">
        <v>1</v>
      </c>
      <c r="B3" s="44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>
        <v>57</v>
      </c>
      <c r="H3" s="6">
        <v>23</v>
      </c>
      <c r="I3" s="6">
        <v>100</v>
      </c>
      <c r="J3" s="64">
        <v>0.7</v>
      </c>
      <c r="K3" s="54">
        <f>G3*H3*I3*J3</f>
        <v>91770</v>
      </c>
      <c r="L3" s="54"/>
    </row>
    <row r="4" ht="16.5" customHeight="1" spans="1:12">
      <c r="A4" s="6"/>
      <c r="B4" s="47"/>
      <c r="C4" s="6"/>
      <c r="D4" s="6"/>
      <c r="E4" s="6"/>
      <c r="F4" s="6" t="s">
        <v>18</v>
      </c>
      <c r="G4" s="6">
        <v>3</v>
      </c>
      <c r="H4" s="6">
        <v>23</v>
      </c>
      <c r="I4" s="6">
        <v>100</v>
      </c>
      <c r="J4" s="64">
        <v>0.7</v>
      </c>
      <c r="K4" s="54">
        <f t="shared" ref="K4:K63" si="0">G4*H4*I4*J4</f>
        <v>4830</v>
      </c>
      <c r="L4" s="54"/>
    </row>
    <row r="5" ht="16.5" customHeight="1" spans="1:12">
      <c r="A5" s="6"/>
      <c r="B5" s="47"/>
      <c r="C5" s="6"/>
      <c r="D5" s="48" t="s">
        <v>19</v>
      </c>
      <c r="E5" s="6"/>
      <c r="F5" s="48" t="s">
        <v>17</v>
      </c>
      <c r="G5" s="48">
        <v>56</v>
      </c>
      <c r="H5" s="48">
        <v>23</v>
      </c>
      <c r="I5" s="48">
        <v>100</v>
      </c>
      <c r="J5" s="53">
        <v>0.7</v>
      </c>
      <c r="K5" s="54">
        <f t="shared" si="0"/>
        <v>90160</v>
      </c>
      <c r="L5" s="54"/>
    </row>
    <row r="6" ht="16.5" customHeight="1" spans="1:12">
      <c r="A6" s="6"/>
      <c r="B6" s="47"/>
      <c r="C6" s="6"/>
      <c r="D6" s="48"/>
      <c r="E6" s="6"/>
      <c r="F6" s="48" t="s">
        <v>18</v>
      </c>
      <c r="G6" s="49">
        <v>1</v>
      </c>
      <c r="H6" s="48">
        <v>23</v>
      </c>
      <c r="I6" s="48">
        <v>100</v>
      </c>
      <c r="J6" s="53">
        <v>0.7</v>
      </c>
      <c r="K6" s="54">
        <f t="shared" si="0"/>
        <v>1610</v>
      </c>
      <c r="L6" s="54"/>
    </row>
    <row r="7" ht="16.5" customHeight="1" spans="1:12">
      <c r="A7" s="6"/>
      <c r="B7" s="51"/>
      <c r="C7" s="6"/>
      <c r="D7" s="48"/>
      <c r="E7" s="6"/>
      <c r="F7" s="48" t="s">
        <v>20</v>
      </c>
      <c r="G7" s="49">
        <v>3</v>
      </c>
      <c r="H7" s="48">
        <v>23</v>
      </c>
      <c r="I7" s="48">
        <v>100</v>
      </c>
      <c r="J7" s="53">
        <v>0.7</v>
      </c>
      <c r="K7" s="54">
        <f t="shared" si="0"/>
        <v>4830</v>
      </c>
      <c r="L7" s="54"/>
    </row>
    <row r="8" customHeight="1" spans="1:12">
      <c r="A8" s="6">
        <v>2</v>
      </c>
      <c r="B8" s="44" t="s">
        <v>21</v>
      </c>
      <c r="C8" s="40" t="s">
        <v>22</v>
      </c>
      <c r="D8" s="40" t="s">
        <v>23</v>
      </c>
      <c r="E8" s="40" t="s">
        <v>24</v>
      </c>
      <c r="F8" s="56" t="s">
        <v>17</v>
      </c>
      <c r="G8" s="6">
        <v>51</v>
      </c>
      <c r="H8" s="49">
        <v>90</v>
      </c>
      <c r="I8" s="48">
        <v>1890</v>
      </c>
      <c r="J8" s="53"/>
      <c r="K8" s="54">
        <f>1890*51</f>
        <v>96390</v>
      </c>
      <c r="L8" s="54"/>
    </row>
    <row r="9" ht="16.5" customHeight="1" spans="1:12">
      <c r="A9" s="6"/>
      <c r="B9" s="47"/>
      <c r="C9" s="40"/>
      <c r="D9" s="40" t="s">
        <v>25</v>
      </c>
      <c r="E9" s="40" t="s">
        <v>24</v>
      </c>
      <c r="F9" s="56" t="s">
        <v>17</v>
      </c>
      <c r="G9" s="6">
        <v>50</v>
      </c>
      <c r="H9" s="49">
        <v>90</v>
      </c>
      <c r="I9" s="48">
        <v>1890</v>
      </c>
      <c r="J9" s="53"/>
      <c r="K9" s="54">
        <f>50*1890</f>
        <v>94500</v>
      </c>
      <c r="L9" s="54"/>
    </row>
    <row r="10" ht="16.5" customHeight="1" spans="1:12">
      <c r="A10" s="6"/>
      <c r="B10" s="47"/>
      <c r="C10" s="6" t="s">
        <v>14</v>
      </c>
      <c r="D10" s="6" t="s">
        <v>26</v>
      </c>
      <c r="E10" s="6" t="s">
        <v>27</v>
      </c>
      <c r="F10" s="48" t="s">
        <v>17</v>
      </c>
      <c r="G10" s="49">
        <v>32</v>
      </c>
      <c r="H10" s="49">
        <v>30</v>
      </c>
      <c r="I10" s="48">
        <v>100</v>
      </c>
      <c r="J10" s="53">
        <v>0.7</v>
      </c>
      <c r="K10" s="54">
        <f t="shared" si="0"/>
        <v>67200</v>
      </c>
      <c r="L10" s="54"/>
    </row>
    <row r="11" ht="23.25" customHeight="1" spans="1:12">
      <c r="A11" s="6"/>
      <c r="B11" s="47"/>
      <c r="C11" s="6"/>
      <c r="D11" s="6"/>
      <c r="E11" s="6"/>
      <c r="F11" s="48" t="s">
        <v>18</v>
      </c>
      <c r="G11" s="49">
        <v>6</v>
      </c>
      <c r="H11" s="49">
        <v>30</v>
      </c>
      <c r="I11" s="48">
        <v>100</v>
      </c>
      <c r="J11" s="53">
        <v>0.7</v>
      </c>
      <c r="K11" s="54">
        <f t="shared" si="0"/>
        <v>12600</v>
      </c>
      <c r="L11" s="54"/>
    </row>
    <row r="12" ht="16.5" customHeight="1" spans="1:12">
      <c r="A12" s="6"/>
      <c r="B12" s="47"/>
      <c r="C12" s="6"/>
      <c r="D12" s="6"/>
      <c r="E12" s="6"/>
      <c r="F12" s="48" t="s">
        <v>20</v>
      </c>
      <c r="G12" s="6">
        <v>7</v>
      </c>
      <c r="H12" s="6">
        <v>30</v>
      </c>
      <c r="I12" s="48">
        <v>100</v>
      </c>
      <c r="J12" s="53">
        <v>0.7</v>
      </c>
      <c r="K12" s="54">
        <f t="shared" si="0"/>
        <v>14700</v>
      </c>
      <c r="L12" s="54"/>
    </row>
    <row r="13" ht="16.5" customHeight="1" spans="1:12">
      <c r="A13" s="6"/>
      <c r="B13" s="47"/>
      <c r="C13" s="6"/>
      <c r="D13" s="6" t="s">
        <v>28</v>
      </c>
      <c r="E13" s="6"/>
      <c r="F13" s="48" t="s">
        <v>17</v>
      </c>
      <c r="G13" s="6">
        <v>33</v>
      </c>
      <c r="H13" s="6">
        <v>30</v>
      </c>
      <c r="I13" s="48">
        <v>100</v>
      </c>
      <c r="J13" s="53">
        <v>0.7</v>
      </c>
      <c r="K13" s="54">
        <f t="shared" si="0"/>
        <v>69300</v>
      </c>
      <c r="L13" s="54"/>
    </row>
    <row r="14" ht="16.5" customHeight="1" spans="1:12">
      <c r="A14" s="6"/>
      <c r="B14" s="47"/>
      <c r="C14" s="6"/>
      <c r="D14" s="6"/>
      <c r="E14" s="6"/>
      <c r="F14" s="48" t="s">
        <v>18</v>
      </c>
      <c r="G14" s="6">
        <v>10</v>
      </c>
      <c r="H14" s="49">
        <v>30</v>
      </c>
      <c r="I14" s="48">
        <v>100</v>
      </c>
      <c r="J14" s="53">
        <v>0.7</v>
      </c>
      <c r="K14" s="54">
        <f t="shared" si="0"/>
        <v>21000</v>
      </c>
      <c r="L14" s="54"/>
    </row>
    <row r="15" ht="16.5" customHeight="1" spans="1:12">
      <c r="A15" s="6"/>
      <c r="B15" s="47"/>
      <c r="C15" s="6"/>
      <c r="D15" s="6"/>
      <c r="E15" s="6"/>
      <c r="F15" s="48" t="s">
        <v>20</v>
      </c>
      <c r="G15" s="6">
        <v>4</v>
      </c>
      <c r="H15" s="6">
        <v>30</v>
      </c>
      <c r="I15" s="48">
        <v>100</v>
      </c>
      <c r="J15" s="53">
        <v>0.7</v>
      </c>
      <c r="K15" s="54">
        <f t="shared" si="0"/>
        <v>8400</v>
      </c>
      <c r="L15" s="54"/>
    </row>
    <row r="16" ht="16.5" customHeight="1" spans="1:12">
      <c r="A16" s="6"/>
      <c r="B16" s="47"/>
      <c r="C16" s="6" t="s">
        <v>29</v>
      </c>
      <c r="D16" s="6" t="s">
        <v>30</v>
      </c>
      <c r="E16" s="6" t="s">
        <v>31</v>
      </c>
      <c r="F16" s="48" t="s">
        <v>17</v>
      </c>
      <c r="G16" s="6">
        <v>39</v>
      </c>
      <c r="H16" s="6">
        <v>30</v>
      </c>
      <c r="I16" s="48">
        <v>100</v>
      </c>
      <c r="J16" s="53">
        <v>0.7</v>
      </c>
      <c r="K16" s="54">
        <f t="shared" si="0"/>
        <v>81900</v>
      </c>
      <c r="L16" s="54"/>
    </row>
    <row r="17" ht="16.5" customHeight="1" spans="1:12">
      <c r="A17" s="6"/>
      <c r="B17" s="47"/>
      <c r="C17" s="6"/>
      <c r="D17" s="6"/>
      <c r="E17" s="6"/>
      <c r="F17" s="48" t="s">
        <v>20</v>
      </c>
      <c r="G17" s="6">
        <v>8</v>
      </c>
      <c r="H17" s="6">
        <v>30</v>
      </c>
      <c r="I17" s="48">
        <v>100</v>
      </c>
      <c r="J17" s="53">
        <v>0.7</v>
      </c>
      <c r="K17" s="54">
        <f t="shared" si="0"/>
        <v>16800</v>
      </c>
      <c r="L17" s="54"/>
    </row>
    <row r="18" ht="16.5" customHeight="1" spans="1:12">
      <c r="A18" s="6"/>
      <c r="B18" s="47"/>
      <c r="C18" s="6"/>
      <c r="D18" s="6" t="s">
        <v>32</v>
      </c>
      <c r="E18" s="6"/>
      <c r="F18" s="48" t="s">
        <v>17</v>
      </c>
      <c r="G18" s="6">
        <v>38</v>
      </c>
      <c r="H18" s="49">
        <v>30</v>
      </c>
      <c r="I18" s="48">
        <v>100</v>
      </c>
      <c r="J18" s="53">
        <v>0.7</v>
      </c>
      <c r="K18" s="54">
        <f t="shared" si="0"/>
        <v>79800</v>
      </c>
      <c r="L18" s="54"/>
    </row>
    <row r="19" ht="16.5" customHeight="1" spans="1:12">
      <c r="A19" s="6"/>
      <c r="B19" s="47"/>
      <c r="C19" s="6"/>
      <c r="D19" s="6"/>
      <c r="E19" s="6"/>
      <c r="F19" s="48" t="s">
        <v>20</v>
      </c>
      <c r="G19" s="6">
        <v>6</v>
      </c>
      <c r="H19" s="6">
        <v>30</v>
      </c>
      <c r="I19" s="48">
        <v>100</v>
      </c>
      <c r="J19" s="53">
        <v>0.7</v>
      </c>
      <c r="K19" s="54">
        <f t="shared" si="0"/>
        <v>12600</v>
      </c>
      <c r="L19" s="54"/>
    </row>
    <row r="20" ht="16.5" customHeight="1" spans="1:12">
      <c r="A20" s="6"/>
      <c r="B20" s="47"/>
      <c r="C20" s="40" t="s">
        <v>33</v>
      </c>
      <c r="D20" s="6" t="s">
        <v>30</v>
      </c>
      <c r="E20" s="40" t="s">
        <v>34</v>
      </c>
      <c r="F20" s="48" t="s">
        <v>17</v>
      </c>
      <c r="G20" s="6">
        <v>36</v>
      </c>
      <c r="H20" s="6">
        <v>30</v>
      </c>
      <c r="I20" s="48">
        <v>100</v>
      </c>
      <c r="J20" s="53">
        <v>0.7</v>
      </c>
      <c r="K20" s="54">
        <f t="shared" si="0"/>
        <v>75600</v>
      </c>
      <c r="L20" s="65"/>
    </row>
    <row r="21" ht="16.5" customHeight="1" spans="1:12">
      <c r="A21" s="6"/>
      <c r="B21" s="47"/>
      <c r="C21" s="40"/>
      <c r="D21" s="6"/>
      <c r="E21" s="40"/>
      <c r="F21" s="48" t="s">
        <v>18</v>
      </c>
      <c r="G21" s="6">
        <v>1</v>
      </c>
      <c r="H21" s="6">
        <v>30</v>
      </c>
      <c r="I21" s="48">
        <v>100</v>
      </c>
      <c r="J21" s="53">
        <v>0.7</v>
      </c>
      <c r="K21" s="54">
        <f t="shared" si="0"/>
        <v>2100</v>
      </c>
      <c r="L21" s="65"/>
    </row>
    <row r="22" ht="16.5" customHeight="1" spans="1:12">
      <c r="A22" s="6"/>
      <c r="B22" s="47"/>
      <c r="C22" s="40"/>
      <c r="D22" s="6"/>
      <c r="E22" s="40"/>
      <c r="F22" s="48" t="s">
        <v>20</v>
      </c>
      <c r="G22" s="6">
        <v>12</v>
      </c>
      <c r="H22" s="6">
        <v>30</v>
      </c>
      <c r="I22" s="48">
        <v>100</v>
      </c>
      <c r="J22" s="53">
        <v>0.7</v>
      </c>
      <c r="K22" s="54">
        <f t="shared" si="0"/>
        <v>25200</v>
      </c>
      <c r="L22" s="65"/>
    </row>
    <row r="23" ht="16.5" customHeight="1" spans="1:12">
      <c r="A23" s="6"/>
      <c r="B23" s="47"/>
      <c r="C23" s="40"/>
      <c r="D23" s="6" t="s">
        <v>32</v>
      </c>
      <c r="E23" s="40"/>
      <c r="F23" s="48" t="s">
        <v>17</v>
      </c>
      <c r="G23" s="6">
        <v>38</v>
      </c>
      <c r="H23" s="49">
        <v>30</v>
      </c>
      <c r="I23" s="48">
        <v>100</v>
      </c>
      <c r="J23" s="53">
        <v>0.7</v>
      </c>
      <c r="K23" s="54">
        <f t="shared" si="0"/>
        <v>79800</v>
      </c>
      <c r="L23" s="54"/>
    </row>
    <row r="24" ht="16.5" customHeight="1" spans="1:12">
      <c r="A24" s="6"/>
      <c r="B24" s="47"/>
      <c r="C24" s="40"/>
      <c r="D24" s="6"/>
      <c r="E24" s="40"/>
      <c r="F24" s="48" t="s">
        <v>18</v>
      </c>
      <c r="G24" s="6">
        <v>1</v>
      </c>
      <c r="H24" s="6">
        <v>30</v>
      </c>
      <c r="I24" s="48">
        <v>100</v>
      </c>
      <c r="J24" s="53">
        <v>0.7</v>
      </c>
      <c r="K24" s="54">
        <f t="shared" si="0"/>
        <v>2100</v>
      </c>
      <c r="L24" s="54"/>
    </row>
    <row r="25" ht="16.5" customHeight="1" spans="1:12">
      <c r="A25" s="6"/>
      <c r="B25" s="51"/>
      <c r="C25" s="40"/>
      <c r="D25" s="6"/>
      <c r="E25" s="40"/>
      <c r="F25" s="48" t="s">
        <v>20</v>
      </c>
      <c r="G25" s="6">
        <v>12</v>
      </c>
      <c r="H25" s="6">
        <v>30</v>
      </c>
      <c r="I25" s="48">
        <v>100</v>
      </c>
      <c r="J25" s="53">
        <v>0.7</v>
      </c>
      <c r="K25" s="54">
        <f t="shared" si="0"/>
        <v>25200</v>
      </c>
      <c r="L25" s="54"/>
    </row>
    <row r="26" ht="27" customHeight="1" spans="1:12">
      <c r="A26" s="6">
        <v>3</v>
      </c>
      <c r="B26" s="57" t="s">
        <v>35</v>
      </c>
      <c r="C26" s="40" t="s">
        <v>22</v>
      </c>
      <c r="D26" s="40" t="s">
        <v>36</v>
      </c>
      <c r="E26" s="40" t="s">
        <v>37</v>
      </c>
      <c r="F26" s="56" t="s">
        <v>17</v>
      </c>
      <c r="G26" s="6">
        <v>56</v>
      </c>
      <c r="H26" s="6">
        <v>20</v>
      </c>
      <c r="I26" s="48">
        <v>100</v>
      </c>
      <c r="J26" s="53">
        <v>0.7</v>
      </c>
      <c r="K26" s="54">
        <f t="shared" si="0"/>
        <v>78400</v>
      </c>
      <c r="L26" s="54"/>
    </row>
    <row r="27" ht="30" customHeight="1" spans="1:12">
      <c r="A27" s="6">
        <v>4</v>
      </c>
      <c r="B27" s="57" t="s">
        <v>38</v>
      </c>
      <c r="C27" s="40" t="s">
        <v>39</v>
      </c>
      <c r="D27" s="40" t="s">
        <v>40</v>
      </c>
      <c r="E27" s="40" t="s">
        <v>41</v>
      </c>
      <c r="F27" s="56" t="s">
        <v>17</v>
      </c>
      <c r="G27" s="6">
        <v>53</v>
      </c>
      <c r="H27" s="6">
        <v>50</v>
      </c>
      <c r="I27" s="48">
        <v>100</v>
      </c>
      <c r="J27" s="53">
        <v>0.7</v>
      </c>
      <c r="K27" s="54">
        <f t="shared" si="0"/>
        <v>185500</v>
      </c>
      <c r="L27" s="54"/>
    </row>
    <row r="28" ht="16.5" customHeight="1" spans="1:12">
      <c r="A28" s="6">
        <v>5</v>
      </c>
      <c r="B28" s="41" t="s">
        <v>42</v>
      </c>
      <c r="C28" s="6" t="s">
        <v>43</v>
      </c>
      <c r="D28" s="6" t="s">
        <v>40</v>
      </c>
      <c r="E28" s="6" t="s">
        <v>44</v>
      </c>
      <c r="F28" s="48" t="s">
        <v>17</v>
      </c>
      <c r="G28" s="6">
        <v>44</v>
      </c>
      <c r="H28" s="6">
        <v>35</v>
      </c>
      <c r="I28" s="48">
        <v>100</v>
      </c>
      <c r="J28" s="53">
        <v>0.7</v>
      </c>
      <c r="K28" s="54">
        <f t="shared" si="0"/>
        <v>107800</v>
      </c>
      <c r="L28" s="54"/>
    </row>
    <row r="29" ht="16.5" customHeight="1" spans="1:12">
      <c r="A29" s="6"/>
      <c r="B29" s="41"/>
      <c r="C29" s="6"/>
      <c r="D29" s="6"/>
      <c r="E29" s="6"/>
      <c r="F29" s="48" t="s">
        <v>18</v>
      </c>
      <c r="G29" s="6">
        <v>5</v>
      </c>
      <c r="H29" s="6">
        <v>35</v>
      </c>
      <c r="I29" s="48">
        <v>100</v>
      </c>
      <c r="J29" s="53">
        <v>0.7</v>
      </c>
      <c r="K29" s="54">
        <f t="shared" si="0"/>
        <v>12250</v>
      </c>
      <c r="L29" s="54"/>
    </row>
    <row r="30" ht="16.5" customHeight="1" spans="1:12">
      <c r="A30" s="6"/>
      <c r="B30" s="41"/>
      <c r="C30" s="6"/>
      <c r="D30" s="6"/>
      <c r="E30" s="6"/>
      <c r="F30" s="48" t="s">
        <v>20</v>
      </c>
      <c r="G30" s="6">
        <v>7</v>
      </c>
      <c r="H30" s="6">
        <v>35</v>
      </c>
      <c r="I30" s="48">
        <v>100</v>
      </c>
      <c r="J30" s="53">
        <v>0.7</v>
      </c>
      <c r="K30" s="54">
        <f t="shared" si="0"/>
        <v>17150</v>
      </c>
      <c r="L30" s="54"/>
    </row>
    <row r="31" ht="16.5" customHeight="1" spans="1:12">
      <c r="A31" s="6"/>
      <c r="B31" s="41"/>
      <c r="C31" s="6" t="s">
        <v>45</v>
      </c>
      <c r="D31" s="6" t="s">
        <v>40</v>
      </c>
      <c r="E31" s="6" t="s">
        <v>46</v>
      </c>
      <c r="F31" s="48" t="s">
        <v>17</v>
      </c>
      <c r="G31" s="6">
        <v>39</v>
      </c>
      <c r="H31" s="6">
        <v>56</v>
      </c>
      <c r="I31" s="48">
        <v>100</v>
      </c>
      <c r="J31" s="53">
        <v>0.7</v>
      </c>
      <c r="K31" s="54">
        <f t="shared" si="0"/>
        <v>152880</v>
      </c>
      <c r="L31" s="54"/>
    </row>
    <row r="32" ht="16.5" customHeight="1" spans="1:12">
      <c r="A32" s="6"/>
      <c r="B32" s="41"/>
      <c r="C32" s="6"/>
      <c r="D32" s="6"/>
      <c r="E32" s="6"/>
      <c r="F32" s="48" t="s">
        <v>18</v>
      </c>
      <c r="G32" s="6">
        <v>7</v>
      </c>
      <c r="H32" s="6">
        <v>56</v>
      </c>
      <c r="I32" s="48">
        <v>100</v>
      </c>
      <c r="J32" s="53">
        <v>0.7</v>
      </c>
      <c r="K32" s="54">
        <f t="shared" si="0"/>
        <v>27440</v>
      </c>
      <c r="L32" s="54"/>
    </row>
    <row r="33" ht="16.5" customHeight="1" spans="1:12">
      <c r="A33" s="6"/>
      <c r="B33" s="41"/>
      <c r="C33" s="6"/>
      <c r="D33" s="6"/>
      <c r="E33" s="6"/>
      <c r="F33" s="48" t="s">
        <v>20</v>
      </c>
      <c r="G33" s="6">
        <v>6</v>
      </c>
      <c r="H33" s="6">
        <v>56</v>
      </c>
      <c r="I33" s="48">
        <v>100</v>
      </c>
      <c r="J33" s="53">
        <v>0.7</v>
      </c>
      <c r="K33" s="54">
        <f t="shared" si="0"/>
        <v>23520</v>
      </c>
      <c r="L33" s="54"/>
    </row>
    <row r="34" ht="16.5" customHeight="1" spans="1:12">
      <c r="A34" s="6"/>
      <c r="B34" s="41"/>
      <c r="C34" s="6" t="s">
        <v>47</v>
      </c>
      <c r="D34" s="6" t="s">
        <v>40</v>
      </c>
      <c r="E34" s="6" t="s">
        <v>48</v>
      </c>
      <c r="F34" s="48" t="s">
        <v>17</v>
      </c>
      <c r="G34" s="6">
        <v>49</v>
      </c>
      <c r="H34" s="6">
        <v>56</v>
      </c>
      <c r="I34" s="48">
        <v>100</v>
      </c>
      <c r="J34" s="53">
        <v>0.7</v>
      </c>
      <c r="K34" s="54">
        <f t="shared" si="0"/>
        <v>192080</v>
      </c>
      <c r="L34" s="54"/>
    </row>
    <row r="35" ht="16.5" customHeight="1" spans="1:12">
      <c r="A35" s="6"/>
      <c r="B35" s="41"/>
      <c r="C35" s="6"/>
      <c r="D35" s="6"/>
      <c r="E35" s="6"/>
      <c r="F35" s="48" t="s">
        <v>18</v>
      </c>
      <c r="G35" s="6">
        <v>5</v>
      </c>
      <c r="H35" s="6">
        <v>56</v>
      </c>
      <c r="I35" s="48">
        <v>100</v>
      </c>
      <c r="J35" s="53">
        <v>0.7</v>
      </c>
      <c r="K35" s="54">
        <f t="shared" si="0"/>
        <v>19600</v>
      </c>
      <c r="L35" s="54"/>
    </row>
    <row r="36" ht="16.5" customHeight="1" spans="1:12">
      <c r="A36" s="6"/>
      <c r="B36" s="41"/>
      <c r="C36" s="6"/>
      <c r="D36" s="6"/>
      <c r="E36" s="6"/>
      <c r="F36" s="48" t="s">
        <v>20</v>
      </c>
      <c r="G36" s="6">
        <v>1</v>
      </c>
      <c r="H36" s="6">
        <v>56</v>
      </c>
      <c r="I36" s="48">
        <v>100</v>
      </c>
      <c r="J36" s="53">
        <v>0.7</v>
      </c>
      <c r="K36" s="54">
        <f t="shared" si="0"/>
        <v>3920</v>
      </c>
      <c r="L36" s="54"/>
    </row>
    <row r="37" ht="16.5" customHeight="1" spans="1:12">
      <c r="A37" s="6"/>
      <c r="B37" s="41"/>
      <c r="C37" s="6" t="s">
        <v>49</v>
      </c>
      <c r="D37" s="6" t="s">
        <v>40</v>
      </c>
      <c r="E37" s="6" t="s">
        <v>50</v>
      </c>
      <c r="F37" s="48" t="s">
        <v>17</v>
      </c>
      <c r="G37" s="6">
        <v>40</v>
      </c>
      <c r="H37" s="6">
        <v>56</v>
      </c>
      <c r="I37" s="48">
        <v>100</v>
      </c>
      <c r="J37" s="53">
        <v>0.7</v>
      </c>
      <c r="K37" s="54">
        <f t="shared" si="0"/>
        <v>156800</v>
      </c>
      <c r="L37" s="54"/>
    </row>
    <row r="38" ht="16.5" customHeight="1" spans="1:12">
      <c r="A38" s="6"/>
      <c r="B38" s="41"/>
      <c r="C38" s="6"/>
      <c r="D38" s="6"/>
      <c r="E38" s="6"/>
      <c r="F38" s="48" t="s">
        <v>20</v>
      </c>
      <c r="G38" s="6">
        <v>1</v>
      </c>
      <c r="H38" s="6">
        <v>56</v>
      </c>
      <c r="I38" s="48">
        <v>100</v>
      </c>
      <c r="J38" s="53">
        <v>0.7</v>
      </c>
      <c r="K38" s="54">
        <f t="shared" si="0"/>
        <v>3920</v>
      </c>
      <c r="L38" s="54"/>
    </row>
    <row r="39" ht="16.5" customHeight="1" spans="1:12">
      <c r="A39" s="43">
        <v>6</v>
      </c>
      <c r="B39" s="58" t="s">
        <v>51</v>
      </c>
      <c r="C39" s="43" t="s">
        <v>52</v>
      </c>
      <c r="D39" s="59" t="s">
        <v>53</v>
      </c>
      <c r="E39" s="43" t="s">
        <v>54</v>
      </c>
      <c r="F39" s="48" t="s">
        <v>17</v>
      </c>
      <c r="G39" s="6">
        <v>2</v>
      </c>
      <c r="H39" s="6">
        <v>15</v>
      </c>
      <c r="I39" s="48">
        <v>100</v>
      </c>
      <c r="J39" s="53">
        <v>0.7</v>
      </c>
      <c r="K39" s="54">
        <f t="shared" ref="K39:K41" si="1">G39*H39*I39*J39</f>
        <v>2100</v>
      </c>
      <c r="L39" s="54"/>
    </row>
    <row r="40" ht="16.5" customHeight="1" spans="1:12">
      <c r="A40" s="46"/>
      <c r="B40" s="60"/>
      <c r="C40" s="46"/>
      <c r="D40" s="61"/>
      <c r="E40" s="46"/>
      <c r="F40" s="48" t="s">
        <v>18</v>
      </c>
      <c r="G40" s="6">
        <v>7</v>
      </c>
      <c r="H40" s="6">
        <v>15</v>
      </c>
      <c r="I40" s="48">
        <v>100</v>
      </c>
      <c r="J40" s="53">
        <v>0.7</v>
      </c>
      <c r="K40" s="54">
        <f t="shared" si="1"/>
        <v>7350</v>
      </c>
      <c r="L40" s="54"/>
    </row>
    <row r="41" ht="16.5" customHeight="1" spans="1:12">
      <c r="A41" s="46"/>
      <c r="B41" s="60"/>
      <c r="C41" s="50"/>
      <c r="D41" s="62"/>
      <c r="E41" s="50"/>
      <c r="F41" s="48" t="s">
        <v>20</v>
      </c>
      <c r="G41" s="6">
        <v>49</v>
      </c>
      <c r="H41" s="6">
        <v>15</v>
      </c>
      <c r="I41" s="48">
        <v>100</v>
      </c>
      <c r="J41" s="53">
        <v>0.7</v>
      </c>
      <c r="K41" s="54">
        <f t="shared" si="1"/>
        <v>51450</v>
      </c>
      <c r="L41" s="54"/>
    </row>
    <row r="42" ht="16.5" customHeight="1" spans="1:12">
      <c r="A42" s="46"/>
      <c r="B42" s="60"/>
      <c r="C42" s="59" t="s">
        <v>55</v>
      </c>
      <c r="D42" s="40" t="s">
        <v>53</v>
      </c>
      <c r="E42" s="43" t="s">
        <v>56</v>
      </c>
      <c r="F42" s="45" t="s">
        <v>18</v>
      </c>
      <c r="G42" s="6">
        <v>4</v>
      </c>
      <c r="H42" s="6">
        <v>15</v>
      </c>
      <c r="I42" s="48">
        <v>100</v>
      </c>
      <c r="J42" s="53">
        <v>0.7</v>
      </c>
      <c r="K42" s="54">
        <f t="shared" ref="K42:K43" si="2">G42*H42*I42*J42</f>
        <v>4200</v>
      </c>
      <c r="L42" s="54"/>
    </row>
    <row r="43" ht="16.5" customHeight="1" spans="1:12">
      <c r="A43" s="46"/>
      <c r="B43" s="60"/>
      <c r="C43" s="62"/>
      <c r="D43" s="40"/>
      <c r="E43" s="50"/>
      <c r="F43" s="45" t="s">
        <v>20</v>
      </c>
      <c r="G43" s="6">
        <v>53</v>
      </c>
      <c r="H43" s="6">
        <v>15</v>
      </c>
      <c r="I43" s="48">
        <v>100</v>
      </c>
      <c r="J43" s="53">
        <v>0.7</v>
      </c>
      <c r="K43" s="54">
        <f t="shared" si="2"/>
        <v>55650</v>
      </c>
      <c r="L43" s="54"/>
    </row>
    <row r="44" ht="16.5" customHeight="1" spans="1:12">
      <c r="A44" s="46"/>
      <c r="B44" s="60"/>
      <c r="C44" s="43" t="s">
        <v>57</v>
      </c>
      <c r="D44" s="40" t="s">
        <v>53</v>
      </c>
      <c r="E44" s="43" t="s">
        <v>58</v>
      </c>
      <c r="F44" s="45" t="s">
        <v>18</v>
      </c>
      <c r="G44" s="6">
        <v>31</v>
      </c>
      <c r="H44" s="6">
        <v>10</v>
      </c>
      <c r="I44" s="48">
        <v>100</v>
      </c>
      <c r="J44" s="53">
        <v>0.7</v>
      </c>
      <c r="K44" s="54">
        <f t="shared" ref="K44:K48" si="3">G44*H44*I44*J44</f>
        <v>21700</v>
      </c>
      <c r="L44" s="54"/>
    </row>
    <row r="45" ht="16.5" customHeight="1" spans="1:12">
      <c r="A45" s="46"/>
      <c r="B45" s="60"/>
      <c r="C45" s="50"/>
      <c r="D45" s="40"/>
      <c r="E45" s="50"/>
      <c r="F45" s="45" t="s">
        <v>20</v>
      </c>
      <c r="G45" s="6">
        <v>28</v>
      </c>
      <c r="H45" s="6">
        <v>10</v>
      </c>
      <c r="I45" s="48">
        <v>100</v>
      </c>
      <c r="J45" s="53">
        <v>0.7</v>
      </c>
      <c r="K45" s="54">
        <f t="shared" si="3"/>
        <v>19600</v>
      </c>
      <c r="L45" s="54"/>
    </row>
    <row r="46" ht="16.5" customHeight="1" spans="1:12">
      <c r="A46" s="46"/>
      <c r="B46" s="60"/>
      <c r="C46" s="43" t="s">
        <v>33</v>
      </c>
      <c r="D46" s="59" t="s">
        <v>53</v>
      </c>
      <c r="E46" s="43" t="s">
        <v>59</v>
      </c>
      <c r="F46" s="48" t="s">
        <v>17</v>
      </c>
      <c r="G46" s="6">
        <v>22</v>
      </c>
      <c r="H46" s="6">
        <v>15</v>
      </c>
      <c r="I46" s="48">
        <v>100</v>
      </c>
      <c r="J46" s="53">
        <v>0.7</v>
      </c>
      <c r="K46" s="54">
        <f t="shared" si="3"/>
        <v>23100</v>
      </c>
      <c r="L46" s="54"/>
    </row>
    <row r="47" ht="16.5" customHeight="1" spans="1:12">
      <c r="A47" s="46"/>
      <c r="B47" s="60"/>
      <c r="C47" s="46"/>
      <c r="D47" s="61"/>
      <c r="E47" s="46"/>
      <c r="F47" s="48" t="s">
        <v>18</v>
      </c>
      <c r="G47" s="6">
        <v>3</v>
      </c>
      <c r="H47" s="6">
        <v>15</v>
      </c>
      <c r="I47" s="48">
        <v>100</v>
      </c>
      <c r="J47" s="53">
        <v>0.7</v>
      </c>
      <c r="K47" s="54">
        <f t="shared" si="3"/>
        <v>3150</v>
      </c>
      <c r="L47" s="66"/>
    </row>
    <row r="48" ht="16.5" customHeight="1" spans="1:12">
      <c r="A48" s="46"/>
      <c r="B48" s="60"/>
      <c r="C48" s="50"/>
      <c r="D48" s="62"/>
      <c r="E48" s="50"/>
      <c r="F48" s="48" t="s">
        <v>20</v>
      </c>
      <c r="G48" s="6">
        <v>35</v>
      </c>
      <c r="H48" s="6">
        <v>15</v>
      </c>
      <c r="I48" s="48">
        <v>100</v>
      </c>
      <c r="J48" s="53">
        <v>0.7</v>
      </c>
      <c r="K48" s="54">
        <f t="shared" si="3"/>
        <v>36750</v>
      </c>
      <c r="L48" s="67"/>
    </row>
    <row r="49" ht="16.5" customHeight="1" spans="1:12">
      <c r="A49" s="46"/>
      <c r="B49" s="60"/>
      <c r="C49" s="40" t="s">
        <v>60</v>
      </c>
      <c r="D49" s="40" t="s">
        <v>53</v>
      </c>
      <c r="E49" s="40" t="s">
        <v>61</v>
      </c>
      <c r="F49" s="48" t="s">
        <v>18</v>
      </c>
      <c r="G49" s="12">
        <v>6</v>
      </c>
      <c r="H49" s="12">
        <v>15</v>
      </c>
      <c r="I49" s="48">
        <v>100</v>
      </c>
      <c r="J49" s="53">
        <v>0.7</v>
      </c>
      <c r="K49" s="54">
        <f t="shared" si="0"/>
        <v>6300</v>
      </c>
      <c r="L49" s="54"/>
    </row>
    <row r="50" ht="16.5" customHeight="1" spans="1:12">
      <c r="A50" s="46"/>
      <c r="B50" s="60"/>
      <c r="C50" s="40"/>
      <c r="D50" s="40"/>
      <c r="E50" s="40"/>
      <c r="F50" s="48" t="s">
        <v>20</v>
      </c>
      <c r="G50" s="12">
        <v>28</v>
      </c>
      <c r="H50" s="12">
        <v>15</v>
      </c>
      <c r="I50" s="48">
        <v>100</v>
      </c>
      <c r="J50" s="53">
        <v>0.7</v>
      </c>
      <c r="K50" s="54">
        <f t="shared" si="0"/>
        <v>29400</v>
      </c>
      <c r="L50" s="54"/>
    </row>
    <row r="51" ht="16.5" customHeight="1" spans="1:12">
      <c r="A51" s="46"/>
      <c r="B51" s="60"/>
      <c r="C51" s="40" t="s">
        <v>62</v>
      </c>
      <c r="D51" s="40" t="s">
        <v>53</v>
      </c>
      <c r="E51" s="40" t="s">
        <v>63</v>
      </c>
      <c r="F51" s="48" t="s">
        <v>17</v>
      </c>
      <c r="G51" s="12">
        <v>19</v>
      </c>
      <c r="H51" s="12">
        <v>15</v>
      </c>
      <c r="I51" s="48">
        <v>100</v>
      </c>
      <c r="J51" s="53">
        <v>0.7</v>
      </c>
      <c r="K51" s="54">
        <f t="shared" si="0"/>
        <v>19950</v>
      </c>
      <c r="L51" s="54"/>
    </row>
    <row r="52" ht="16.5" customHeight="1" spans="1:12">
      <c r="A52" s="46"/>
      <c r="B52" s="60"/>
      <c r="C52" s="40"/>
      <c r="D52" s="40"/>
      <c r="E52" s="40"/>
      <c r="F52" s="48" t="s">
        <v>18</v>
      </c>
      <c r="G52" s="12">
        <v>1</v>
      </c>
      <c r="H52" s="12">
        <v>15</v>
      </c>
      <c r="I52" s="48">
        <v>100</v>
      </c>
      <c r="J52" s="53">
        <v>0.7</v>
      </c>
      <c r="K52" s="54">
        <f t="shared" si="0"/>
        <v>1050</v>
      </c>
      <c r="L52" s="54"/>
    </row>
    <row r="53" ht="16.5" customHeight="1" spans="1:12">
      <c r="A53" s="46"/>
      <c r="B53" s="60"/>
      <c r="C53" s="40"/>
      <c r="D53" s="40"/>
      <c r="E53" s="40"/>
      <c r="F53" s="48" t="s">
        <v>20</v>
      </c>
      <c r="G53" s="12">
        <v>36</v>
      </c>
      <c r="H53" s="12">
        <v>15</v>
      </c>
      <c r="I53" s="48">
        <v>100</v>
      </c>
      <c r="J53" s="53">
        <v>0.7</v>
      </c>
      <c r="K53" s="54">
        <f t="shared" si="0"/>
        <v>37800</v>
      </c>
      <c r="L53" s="54"/>
    </row>
    <row r="54" ht="16.5" customHeight="1" spans="1:12">
      <c r="A54" s="46"/>
      <c r="B54" s="60"/>
      <c r="C54" s="40" t="s">
        <v>14</v>
      </c>
      <c r="D54" s="40" t="s">
        <v>64</v>
      </c>
      <c r="E54" s="40" t="s">
        <v>65</v>
      </c>
      <c r="F54" s="48" t="s">
        <v>17</v>
      </c>
      <c r="G54" s="6">
        <v>10</v>
      </c>
      <c r="H54" s="6">
        <v>10</v>
      </c>
      <c r="I54" s="48">
        <v>120</v>
      </c>
      <c r="J54" s="53">
        <v>0.7</v>
      </c>
      <c r="K54" s="54">
        <f t="shared" si="0"/>
        <v>8400</v>
      </c>
      <c r="L54" s="54"/>
    </row>
    <row r="55" ht="16.5" customHeight="1" spans="1:12">
      <c r="A55" s="46"/>
      <c r="B55" s="60"/>
      <c r="C55" s="40"/>
      <c r="D55" s="40"/>
      <c r="E55" s="40"/>
      <c r="F55" s="48" t="s">
        <v>18</v>
      </c>
      <c r="G55" s="6">
        <v>5</v>
      </c>
      <c r="H55" s="6">
        <v>10</v>
      </c>
      <c r="I55" s="48">
        <v>120</v>
      </c>
      <c r="J55" s="53">
        <v>0.7</v>
      </c>
      <c r="K55" s="54">
        <f t="shared" si="0"/>
        <v>4200</v>
      </c>
      <c r="L55" s="54"/>
    </row>
    <row r="56" ht="16.5" customHeight="1" spans="1:12">
      <c r="A56" s="46"/>
      <c r="B56" s="60"/>
      <c r="C56" s="40"/>
      <c r="D56" s="40"/>
      <c r="E56" s="40"/>
      <c r="F56" s="48" t="s">
        <v>20</v>
      </c>
      <c r="G56" s="6">
        <v>6</v>
      </c>
      <c r="H56" s="6">
        <v>10</v>
      </c>
      <c r="I56" s="48">
        <v>120</v>
      </c>
      <c r="J56" s="53">
        <v>0.7</v>
      </c>
      <c r="K56" s="54">
        <f t="shared" si="0"/>
        <v>5040</v>
      </c>
      <c r="L56" s="54"/>
    </row>
    <row r="57" ht="16.5" customHeight="1" spans="1:12">
      <c r="A57" s="46"/>
      <c r="B57" s="60"/>
      <c r="C57" s="40"/>
      <c r="D57" s="40" t="s">
        <v>66</v>
      </c>
      <c r="E57" s="40" t="s">
        <v>67</v>
      </c>
      <c r="F57" s="48" t="s">
        <v>17</v>
      </c>
      <c r="G57" s="6">
        <v>10</v>
      </c>
      <c r="H57" s="6">
        <v>10</v>
      </c>
      <c r="I57" s="48">
        <v>120</v>
      </c>
      <c r="J57" s="53">
        <v>0.7</v>
      </c>
      <c r="K57" s="54">
        <f t="shared" si="0"/>
        <v>8400</v>
      </c>
      <c r="L57" s="54"/>
    </row>
    <row r="58" ht="16.5" customHeight="1" spans="1:12">
      <c r="A58" s="46"/>
      <c r="B58" s="60"/>
      <c r="C58" s="40"/>
      <c r="D58" s="40"/>
      <c r="E58" s="40"/>
      <c r="F58" s="48" t="s">
        <v>18</v>
      </c>
      <c r="G58" s="6">
        <v>3</v>
      </c>
      <c r="H58" s="6">
        <v>10</v>
      </c>
      <c r="I58" s="48">
        <v>120</v>
      </c>
      <c r="J58" s="53">
        <v>0.7</v>
      </c>
      <c r="K58" s="54">
        <f t="shared" si="0"/>
        <v>2520</v>
      </c>
      <c r="L58" s="54"/>
    </row>
    <row r="59" ht="16.5" customHeight="1" spans="1:12">
      <c r="A59" s="50"/>
      <c r="B59" s="63"/>
      <c r="C59" s="40"/>
      <c r="D59" s="40"/>
      <c r="E59" s="40"/>
      <c r="F59" s="48" t="s">
        <v>20</v>
      </c>
      <c r="G59" s="6">
        <v>1</v>
      </c>
      <c r="H59" s="6">
        <v>10</v>
      </c>
      <c r="I59" s="48">
        <v>120</v>
      </c>
      <c r="J59" s="53">
        <v>0.7</v>
      </c>
      <c r="K59" s="54">
        <f t="shared" si="0"/>
        <v>840</v>
      </c>
      <c r="L59" s="54"/>
    </row>
    <row r="60" ht="16.5" customHeight="1" spans="1:12">
      <c r="A60" s="6">
        <v>7</v>
      </c>
      <c r="B60" s="41" t="s">
        <v>68</v>
      </c>
      <c r="C60" s="40" t="s">
        <v>22</v>
      </c>
      <c r="D60" s="40" t="s">
        <v>69</v>
      </c>
      <c r="E60" s="40" t="s">
        <v>70</v>
      </c>
      <c r="F60" s="40" t="s">
        <v>17</v>
      </c>
      <c r="G60" s="6">
        <v>20</v>
      </c>
      <c r="H60" s="6">
        <v>10</v>
      </c>
      <c r="I60" s="48">
        <v>120</v>
      </c>
      <c r="J60" s="53">
        <v>0.7</v>
      </c>
      <c r="K60" s="54">
        <f t="shared" si="0"/>
        <v>16800</v>
      </c>
      <c r="L60" s="54"/>
    </row>
    <row r="61" ht="16.5" customHeight="1" spans="1:12">
      <c r="A61" s="6"/>
      <c r="B61" s="41"/>
      <c r="C61" s="40" t="s">
        <v>71</v>
      </c>
      <c r="D61" s="40" t="s">
        <v>69</v>
      </c>
      <c r="E61" s="40" t="s">
        <v>72</v>
      </c>
      <c r="F61" s="40" t="s">
        <v>17</v>
      </c>
      <c r="G61" s="6">
        <v>29</v>
      </c>
      <c r="H61" s="6">
        <v>10</v>
      </c>
      <c r="I61" s="48">
        <v>120</v>
      </c>
      <c r="J61" s="53">
        <v>0.7</v>
      </c>
      <c r="K61" s="54">
        <f t="shared" si="0"/>
        <v>24360</v>
      </c>
      <c r="L61" s="54"/>
    </row>
    <row r="62" ht="16.5" customHeight="1" spans="1:12">
      <c r="A62" s="6"/>
      <c r="B62" s="41"/>
      <c r="C62" s="40"/>
      <c r="D62" s="40"/>
      <c r="E62" s="40"/>
      <c r="F62" s="40" t="s">
        <v>18</v>
      </c>
      <c r="G62" s="6">
        <v>1</v>
      </c>
      <c r="H62" s="6">
        <v>10</v>
      </c>
      <c r="I62" s="48">
        <v>120</v>
      </c>
      <c r="J62" s="53">
        <v>0.7</v>
      </c>
      <c r="K62" s="54">
        <f t="shared" si="0"/>
        <v>840</v>
      </c>
      <c r="L62" s="54"/>
    </row>
    <row r="63" ht="16.5" customHeight="1" spans="1:12">
      <c r="A63" s="6">
        <v>8</v>
      </c>
      <c r="B63" s="57" t="s">
        <v>73</v>
      </c>
      <c r="C63" s="40" t="s">
        <v>74</v>
      </c>
      <c r="D63" s="40" t="s">
        <v>40</v>
      </c>
      <c r="E63" s="40" t="s">
        <v>75</v>
      </c>
      <c r="F63" s="48" t="s">
        <v>17</v>
      </c>
      <c r="G63" s="6">
        <v>50</v>
      </c>
      <c r="H63" s="6">
        <v>30</v>
      </c>
      <c r="I63" s="48">
        <v>100</v>
      </c>
      <c r="J63" s="53">
        <v>0.7</v>
      </c>
      <c r="K63" s="54">
        <f t="shared" si="0"/>
        <v>105000</v>
      </c>
      <c r="L63" s="54"/>
    </row>
    <row r="64" ht="16.5" customHeight="1" spans="1:12">
      <c r="A64" s="6"/>
      <c r="B64" s="57"/>
      <c r="C64" s="40"/>
      <c r="D64" s="40"/>
      <c r="E64" s="40"/>
      <c r="F64" s="48" t="s">
        <v>18</v>
      </c>
      <c r="G64" s="6">
        <v>5</v>
      </c>
      <c r="H64" s="6">
        <v>30</v>
      </c>
      <c r="I64" s="48">
        <v>100</v>
      </c>
      <c r="J64" s="53">
        <v>0.7</v>
      </c>
      <c r="K64" s="54">
        <f t="shared" ref="K64:K74" si="4">G64*H64*I64*J64</f>
        <v>10500</v>
      </c>
      <c r="L64" s="54"/>
    </row>
    <row r="65" ht="16.5" customHeight="1" spans="1:12">
      <c r="A65" s="6"/>
      <c r="B65" s="57"/>
      <c r="C65" s="40"/>
      <c r="D65" s="40"/>
      <c r="E65" s="40"/>
      <c r="F65" s="48" t="s">
        <v>20</v>
      </c>
      <c r="G65" s="6">
        <v>4</v>
      </c>
      <c r="H65" s="6">
        <v>30</v>
      </c>
      <c r="I65" s="48">
        <v>100</v>
      </c>
      <c r="J65" s="53">
        <v>0.7</v>
      </c>
      <c r="K65" s="54">
        <f t="shared" si="4"/>
        <v>8400</v>
      </c>
      <c r="L65" s="54"/>
    </row>
    <row r="66" ht="16.5" customHeight="1" spans="1:12">
      <c r="A66" s="6"/>
      <c r="B66" s="57"/>
      <c r="C66" s="40" t="s">
        <v>76</v>
      </c>
      <c r="D66" s="40" t="s">
        <v>40</v>
      </c>
      <c r="E66" s="40" t="s">
        <v>77</v>
      </c>
      <c r="F66" s="48" t="s">
        <v>17</v>
      </c>
      <c r="G66" s="6">
        <v>27</v>
      </c>
      <c r="H66" s="6">
        <v>30</v>
      </c>
      <c r="I66" s="48">
        <v>100</v>
      </c>
      <c r="J66" s="53">
        <v>0.7</v>
      </c>
      <c r="K66" s="54">
        <f t="shared" si="4"/>
        <v>56700</v>
      </c>
      <c r="L66" s="54"/>
    </row>
    <row r="67" ht="16.5" customHeight="1" spans="1:12">
      <c r="A67" s="6"/>
      <c r="B67" s="57"/>
      <c r="C67" s="40"/>
      <c r="D67" s="40"/>
      <c r="E67" s="40"/>
      <c r="F67" s="48" t="s">
        <v>18</v>
      </c>
      <c r="G67" s="6">
        <v>9</v>
      </c>
      <c r="H67" s="6">
        <v>30</v>
      </c>
      <c r="I67" s="48">
        <v>100</v>
      </c>
      <c r="J67" s="53">
        <v>0.7</v>
      </c>
      <c r="K67" s="54">
        <f t="shared" si="4"/>
        <v>18900</v>
      </c>
      <c r="L67" s="54"/>
    </row>
    <row r="68" ht="16.5" customHeight="1" spans="1:12">
      <c r="A68" s="6"/>
      <c r="B68" s="57"/>
      <c r="C68" s="40"/>
      <c r="D68" s="40"/>
      <c r="E68" s="40"/>
      <c r="F68" s="48" t="s">
        <v>20</v>
      </c>
      <c r="G68" s="6">
        <v>24</v>
      </c>
      <c r="H68" s="6">
        <v>30</v>
      </c>
      <c r="I68" s="48">
        <v>100</v>
      </c>
      <c r="J68" s="53">
        <v>0.7</v>
      </c>
      <c r="K68" s="54">
        <f t="shared" si="4"/>
        <v>50400</v>
      </c>
      <c r="L68" s="54"/>
    </row>
    <row r="69" ht="16.5" customHeight="1" spans="1:12">
      <c r="A69" s="6"/>
      <c r="B69" s="57"/>
      <c r="C69" s="40" t="s">
        <v>78</v>
      </c>
      <c r="D69" s="40" t="s">
        <v>40</v>
      </c>
      <c r="E69" s="40" t="s">
        <v>79</v>
      </c>
      <c r="F69" s="48" t="s">
        <v>17</v>
      </c>
      <c r="G69" s="6">
        <v>43</v>
      </c>
      <c r="H69" s="6">
        <v>30</v>
      </c>
      <c r="I69" s="48">
        <v>100</v>
      </c>
      <c r="J69" s="53">
        <v>0.7</v>
      </c>
      <c r="K69" s="54">
        <f t="shared" si="4"/>
        <v>90300</v>
      </c>
      <c r="L69" s="54"/>
    </row>
    <row r="70" ht="16.5" customHeight="1" spans="1:12">
      <c r="A70" s="6"/>
      <c r="B70" s="57"/>
      <c r="C70" s="40"/>
      <c r="D70" s="40"/>
      <c r="E70" s="40"/>
      <c r="F70" s="48" t="s">
        <v>18</v>
      </c>
      <c r="G70" s="6">
        <v>1</v>
      </c>
      <c r="H70" s="6">
        <v>30</v>
      </c>
      <c r="I70" s="48">
        <v>100</v>
      </c>
      <c r="J70" s="53">
        <v>0.7</v>
      </c>
      <c r="K70" s="54">
        <f t="shared" si="4"/>
        <v>2100</v>
      </c>
      <c r="L70" s="54"/>
    </row>
    <row r="71" ht="16.5" customHeight="1" spans="1:12">
      <c r="A71" s="6"/>
      <c r="B71" s="57"/>
      <c r="C71" s="40"/>
      <c r="D71" s="40"/>
      <c r="E71" s="40"/>
      <c r="F71" s="48" t="s">
        <v>20</v>
      </c>
      <c r="G71" s="6">
        <v>16</v>
      </c>
      <c r="H71" s="6">
        <v>30</v>
      </c>
      <c r="I71" s="48">
        <v>100</v>
      </c>
      <c r="J71" s="53">
        <v>0.7</v>
      </c>
      <c r="K71" s="54">
        <f t="shared" si="4"/>
        <v>33600</v>
      </c>
      <c r="L71" s="54"/>
    </row>
    <row r="72" ht="16.5" customHeight="1" spans="1:12">
      <c r="A72" s="6"/>
      <c r="B72" s="57"/>
      <c r="C72" s="40" t="s">
        <v>80</v>
      </c>
      <c r="D72" s="40" t="s">
        <v>40</v>
      </c>
      <c r="E72" s="40" t="s">
        <v>81</v>
      </c>
      <c r="F72" s="48" t="s">
        <v>17</v>
      </c>
      <c r="G72" s="6">
        <v>29</v>
      </c>
      <c r="H72" s="6">
        <v>30</v>
      </c>
      <c r="I72" s="48">
        <v>100</v>
      </c>
      <c r="J72" s="53">
        <v>0.7</v>
      </c>
      <c r="K72" s="54">
        <f t="shared" si="4"/>
        <v>60900</v>
      </c>
      <c r="L72" s="54"/>
    </row>
    <row r="73" ht="16.5" customHeight="1" spans="1:12">
      <c r="A73" s="6"/>
      <c r="B73" s="57"/>
      <c r="C73" s="40"/>
      <c r="D73" s="40"/>
      <c r="E73" s="40"/>
      <c r="F73" s="48" t="s">
        <v>18</v>
      </c>
      <c r="G73" s="6">
        <v>9</v>
      </c>
      <c r="H73" s="6">
        <v>30</v>
      </c>
      <c r="I73" s="48">
        <v>100</v>
      </c>
      <c r="J73" s="53">
        <v>0.7</v>
      </c>
      <c r="K73" s="54">
        <f t="shared" si="4"/>
        <v>18900</v>
      </c>
      <c r="L73" s="54"/>
    </row>
    <row r="74" ht="16.5" customHeight="1" spans="1:12">
      <c r="A74" s="6"/>
      <c r="B74" s="57"/>
      <c r="C74" s="40"/>
      <c r="D74" s="40"/>
      <c r="E74" s="40"/>
      <c r="F74" s="48" t="s">
        <v>20</v>
      </c>
      <c r="G74" s="6">
        <v>22</v>
      </c>
      <c r="H74" s="6">
        <v>30</v>
      </c>
      <c r="I74" s="48">
        <v>100</v>
      </c>
      <c r="J74" s="53">
        <v>0.7</v>
      </c>
      <c r="K74" s="54">
        <f t="shared" si="4"/>
        <v>46200</v>
      </c>
      <c r="L74" s="54"/>
    </row>
    <row r="75" ht="29.25" customHeight="1" spans="1:12">
      <c r="A75" s="6">
        <v>9</v>
      </c>
      <c r="B75" s="57" t="s">
        <v>82</v>
      </c>
      <c r="C75" s="40" t="s">
        <v>83</v>
      </c>
      <c r="D75" s="40" t="s">
        <v>84</v>
      </c>
      <c r="E75" s="40" t="s">
        <v>85</v>
      </c>
      <c r="F75" s="68" t="s">
        <v>17</v>
      </c>
      <c r="G75" s="12">
        <v>44</v>
      </c>
      <c r="H75" s="12"/>
      <c r="I75" s="6"/>
      <c r="J75" s="6"/>
      <c r="K75" s="54">
        <v>234080</v>
      </c>
      <c r="L75" s="54"/>
    </row>
    <row r="76" ht="24.75" customHeight="1" spans="1:12">
      <c r="A76" s="54">
        <v>10</v>
      </c>
      <c r="B76" s="69" t="s">
        <v>86</v>
      </c>
      <c r="C76" s="70"/>
      <c r="D76" s="71" t="s">
        <v>87</v>
      </c>
      <c r="E76" s="70"/>
      <c r="F76" s="70"/>
      <c r="G76" s="70">
        <f>SUM(G3:G75)</f>
        <v>1509</v>
      </c>
      <c r="H76" s="70"/>
      <c r="I76" s="70"/>
      <c r="J76" s="73"/>
      <c r="K76" s="74">
        <f>SUM(K3:K75)</f>
        <v>3086580</v>
      </c>
      <c r="L76" s="54"/>
    </row>
    <row r="81" spans="1:6">
      <c r="A81" s="6" t="s">
        <v>18</v>
      </c>
      <c r="B81" s="54" t="s">
        <v>88</v>
      </c>
      <c r="C81" s="6" t="s">
        <v>89</v>
      </c>
      <c r="D81" s="54" t="s">
        <v>88</v>
      </c>
      <c r="E81" s="6" t="s">
        <v>17</v>
      </c>
      <c r="F81" s="54" t="s">
        <v>88</v>
      </c>
    </row>
    <row r="82" spans="1:6">
      <c r="A82" s="6">
        <v>3</v>
      </c>
      <c r="B82" s="6">
        <v>4830</v>
      </c>
      <c r="C82" s="49">
        <v>3</v>
      </c>
      <c r="D82" s="6">
        <v>4830</v>
      </c>
      <c r="E82" s="6">
        <v>57</v>
      </c>
      <c r="F82" s="6">
        <v>91770</v>
      </c>
    </row>
    <row r="83" spans="1:6">
      <c r="A83" s="49">
        <v>1</v>
      </c>
      <c r="B83" s="6">
        <v>1610</v>
      </c>
      <c r="C83" s="6">
        <v>7</v>
      </c>
      <c r="D83" s="6">
        <v>14700</v>
      </c>
      <c r="E83" s="48">
        <v>56</v>
      </c>
      <c r="F83" s="6">
        <v>90160</v>
      </c>
    </row>
    <row r="84" spans="1:6">
      <c r="A84" s="49">
        <v>6</v>
      </c>
      <c r="B84" s="6">
        <v>12600</v>
      </c>
      <c r="C84" s="6">
        <v>4</v>
      </c>
      <c r="D84" s="6">
        <v>8400</v>
      </c>
      <c r="E84" s="6">
        <v>51</v>
      </c>
      <c r="F84" s="6">
        <v>96390</v>
      </c>
    </row>
    <row r="85" spans="1:6">
      <c r="A85" s="6">
        <v>10</v>
      </c>
      <c r="B85" s="6">
        <v>21000</v>
      </c>
      <c r="C85" s="6">
        <v>8</v>
      </c>
      <c r="D85" s="6">
        <v>16800</v>
      </c>
      <c r="E85" s="6">
        <v>50</v>
      </c>
      <c r="F85" s="6">
        <v>94500</v>
      </c>
    </row>
    <row r="86" spans="1:6">
      <c r="A86" s="6">
        <v>1</v>
      </c>
      <c r="B86" s="6">
        <v>2100</v>
      </c>
      <c r="C86" s="6">
        <v>6</v>
      </c>
      <c r="D86" s="6">
        <v>12600</v>
      </c>
      <c r="E86" s="49">
        <v>32</v>
      </c>
      <c r="F86" s="6">
        <v>67200</v>
      </c>
    </row>
    <row r="87" spans="1:6">
      <c r="A87" s="6">
        <v>1</v>
      </c>
      <c r="B87" s="6">
        <v>2100</v>
      </c>
      <c r="C87" s="6">
        <v>12</v>
      </c>
      <c r="D87" s="6">
        <v>25200</v>
      </c>
      <c r="E87" s="6">
        <v>33</v>
      </c>
      <c r="F87" s="6">
        <v>69300</v>
      </c>
    </row>
    <row r="88" spans="1:6">
      <c r="A88" s="6">
        <v>5</v>
      </c>
      <c r="B88" s="6">
        <v>12250</v>
      </c>
      <c r="C88" s="6">
        <v>12</v>
      </c>
      <c r="D88" s="6">
        <v>25200</v>
      </c>
      <c r="E88" s="6">
        <v>39</v>
      </c>
      <c r="F88" s="6">
        <v>81900</v>
      </c>
    </row>
    <row r="89" spans="1:6">
      <c r="A89" s="6">
        <v>7</v>
      </c>
      <c r="B89" s="6">
        <v>27440</v>
      </c>
      <c r="C89" s="6">
        <v>7</v>
      </c>
      <c r="D89" s="6">
        <v>17150</v>
      </c>
      <c r="E89" s="6">
        <v>38</v>
      </c>
      <c r="F89" s="6">
        <v>79800</v>
      </c>
    </row>
    <row r="90" spans="1:6">
      <c r="A90" s="6">
        <v>5</v>
      </c>
      <c r="B90" s="6">
        <v>19600</v>
      </c>
      <c r="C90" s="6">
        <v>6</v>
      </c>
      <c r="D90" s="6">
        <v>23520</v>
      </c>
      <c r="E90" s="6">
        <v>36</v>
      </c>
      <c r="F90" s="6">
        <v>75600</v>
      </c>
    </row>
    <row r="91" spans="1:6">
      <c r="A91" s="6">
        <v>7</v>
      </c>
      <c r="B91" s="6">
        <v>7350</v>
      </c>
      <c r="C91" s="6">
        <v>1</v>
      </c>
      <c r="D91" s="6">
        <v>3920</v>
      </c>
      <c r="E91" s="6">
        <v>38</v>
      </c>
      <c r="F91" s="6">
        <v>79800</v>
      </c>
    </row>
    <row r="92" spans="1:6">
      <c r="A92" s="6">
        <v>4</v>
      </c>
      <c r="B92" s="6">
        <v>4200</v>
      </c>
      <c r="C92" s="6">
        <v>1</v>
      </c>
      <c r="D92" s="6">
        <v>3920</v>
      </c>
      <c r="E92" s="6">
        <v>56</v>
      </c>
      <c r="F92" s="6">
        <v>78400</v>
      </c>
    </row>
    <row r="93" spans="1:6">
      <c r="A93" s="6">
        <v>31</v>
      </c>
      <c r="B93" s="6">
        <v>21700</v>
      </c>
      <c r="C93" s="6">
        <v>49</v>
      </c>
      <c r="D93" s="6">
        <v>51450</v>
      </c>
      <c r="E93" s="6">
        <v>53</v>
      </c>
      <c r="F93" s="6">
        <v>185500</v>
      </c>
    </row>
    <row r="94" spans="1:6">
      <c r="A94" s="6">
        <v>3</v>
      </c>
      <c r="B94" s="6">
        <v>3150</v>
      </c>
      <c r="C94" s="6">
        <v>53</v>
      </c>
      <c r="D94" s="6">
        <v>55650</v>
      </c>
      <c r="E94" s="6">
        <v>44</v>
      </c>
      <c r="F94" s="6">
        <v>107800</v>
      </c>
    </row>
    <row r="95" spans="1:6">
      <c r="A95" s="12">
        <v>6</v>
      </c>
      <c r="B95" s="6">
        <v>6300</v>
      </c>
      <c r="C95" s="6">
        <v>28</v>
      </c>
      <c r="D95" s="6">
        <v>19600</v>
      </c>
      <c r="E95" s="6">
        <v>39</v>
      </c>
      <c r="F95" s="6">
        <v>152880</v>
      </c>
    </row>
    <row r="96" spans="1:6">
      <c r="A96" s="12">
        <v>1</v>
      </c>
      <c r="B96" s="6">
        <v>1050</v>
      </c>
      <c r="C96" s="6">
        <v>35</v>
      </c>
      <c r="D96" s="6">
        <v>36750</v>
      </c>
      <c r="E96" s="6">
        <v>49</v>
      </c>
      <c r="F96" s="6">
        <v>192080</v>
      </c>
    </row>
    <row r="97" spans="1:6">
      <c r="A97" s="6">
        <v>5</v>
      </c>
      <c r="B97" s="6">
        <v>4200</v>
      </c>
      <c r="C97" s="12">
        <v>28</v>
      </c>
      <c r="D97" s="6">
        <v>29400</v>
      </c>
      <c r="E97" s="6">
        <v>40</v>
      </c>
      <c r="F97" s="6">
        <v>156800</v>
      </c>
    </row>
    <row r="98" spans="1:6">
      <c r="A98" s="6">
        <v>3</v>
      </c>
      <c r="B98" s="6">
        <v>2520</v>
      </c>
      <c r="C98" s="12">
        <v>36</v>
      </c>
      <c r="D98" s="6">
        <v>37800</v>
      </c>
      <c r="E98" s="6">
        <v>2</v>
      </c>
      <c r="F98" s="6">
        <v>2100</v>
      </c>
    </row>
    <row r="99" spans="1:6">
      <c r="A99" s="6">
        <v>1</v>
      </c>
      <c r="B99" s="6">
        <v>840</v>
      </c>
      <c r="C99" s="6">
        <v>6</v>
      </c>
      <c r="D99" s="6">
        <v>5040</v>
      </c>
      <c r="E99" s="6">
        <v>22</v>
      </c>
      <c r="F99" s="6">
        <v>23100</v>
      </c>
    </row>
    <row r="100" spans="1:6">
      <c r="A100" s="6">
        <v>5</v>
      </c>
      <c r="B100" s="6">
        <v>10500</v>
      </c>
      <c r="C100" s="6">
        <v>1</v>
      </c>
      <c r="D100" s="6">
        <v>840</v>
      </c>
      <c r="E100" s="12">
        <v>19</v>
      </c>
      <c r="F100" s="6">
        <v>19950</v>
      </c>
    </row>
    <row r="101" spans="1:6">
      <c r="A101" s="6">
        <v>9</v>
      </c>
      <c r="B101" s="6">
        <v>18900</v>
      </c>
      <c r="C101" s="6">
        <v>4</v>
      </c>
      <c r="D101" s="6">
        <v>8400</v>
      </c>
      <c r="E101" s="6">
        <v>10</v>
      </c>
      <c r="F101" s="6">
        <v>8400</v>
      </c>
    </row>
    <row r="102" spans="1:6">
      <c r="A102" s="6">
        <v>1</v>
      </c>
      <c r="B102" s="6">
        <v>2100</v>
      </c>
      <c r="C102" s="6">
        <v>24</v>
      </c>
      <c r="D102" s="6">
        <v>50400</v>
      </c>
      <c r="E102" s="6">
        <v>10</v>
      </c>
      <c r="F102" s="6">
        <v>8400</v>
      </c>
    </row>
    <row r="103" spans="1:6">
      <c r="A103" s="6">
        <v>9</v>
      </c>
      <c r="B103" s="6">
        <v>18900</v>
      </c>
      <c r="C103" s="6">
        <v>16</v>
      </c>
      <c r="D103" s="6">
        <v>33600</v>
      </c>
      <c r="E103" s="6">
        <v>20</v>
      </c>
      <c r="F103" s="6">
        <v>16800</v>
      </c>
    </row>
    <row r="104" spans="1:6">
      <c r="A104" s="72">
        <f>SUM(A82:A103)</f>
        <v>124</v>
      </c>
      <c r="B104" s="72">
        <f>SUM(B82:B103)</f>
        <v>205240</v>
      </c>
      <c r="C104" s="6">
        <v>22</v>
      </c>
      <c r="D104" s="6">
        <v>46200</v>
      </c>
      <c r="E104" s="6">
        <v>29</v>
      </c>
      <c r="F104" s="6">
        <v>24360</v>
      </c>
    </row>
    <row r="105" spans="1:6">
      <c r="A105" s="1"/>
      <c r="B105" s="1"/>
      <c r="C105" s="72">
        <f>SUM(C82:C104)</f>
        <v>369</v>
      </c>
      <c r="D105" s="72">
        <f>SUM(D82:D104)</f>
        <v>531370</v>
      </c>
      <c r="E105" s="6">
        <v>50</v>
      </c>
      <c r="F105" s="6">
        <v>105000</v>
      </c>
    </row>
    <row r="106" spans="1:6">
      <c r="A106" s="1"/>
      <c r="B106" s="1"/>
      <c r="C106" s="1"/>
      <c r="D106" s="1"/>
      <c r="E106" s="6">
        <v>27</v>
      </c>
      <c r="F106" s="6">
        <v>56700</v>
      </c>
    </row>
    <row r="107" spans="1:6">
      <c r="A107" s="1"/>
      <c r="B107" s="1"/>
      <c r="C107" s="1"/>
      <c r="D107" s="1"/>
      <c r="E107" s="6">
        <v>43</v>
      </c>
      <c r="F107" s="6">
        <v>90300</v>
      </c>
    </row>
    <row r="108" spans="1:6">
      <c r="A108" s="1"/>
      <c r="B108" s="1"/>
      <c r="C108" s="1"/>
      <c r="D108" s="1"/>
      <c r="E108" s="6">
        <v>29</v>
      </c>
      <c r="F108" s="6">
        <v>60900</v>
      </c>
    </row>
    <row r="109" spans="1:6">
      <c r="A109" s="1"/>
      <c r="B109" s="1"/>
      <c r="C109" s="1"/>
      <c r="D109" s="1"/>
      <c r="E109" s="12">
        <v>44</v>
      </c>
      <c r="F109" s="6">
        <v>234080</v>
      </c>
    </row>
    <row r="110" spans="1:6">
      <c r="A110" s="1"/>
      <c r="B110" s="1"/>
      <c r="C110" s="1"/>
      <c r="D110" s="1"/>
      <c r="E110" s="72">
        <f>SUM(E82:E109)</f>
        <v>1016</v>
      </c>
      <c r="F110" s="72">
        <f>SUM(F82:F109)</f>
        <v>2349970</v>
      </c>
    </row>
  </sheetData>
  <autoFilter ref="A2:L76">
    <extLst/>
  </autoFilter>
  <mergeCells count="80">
    <mergeCell ref="A1:L1"/>
    <mergeCell ref="A3:A7"/>
    <mergeCell ref="A8:A25"/>
    <mergeCell ref="A28:A38"/>
    <mergeCell ref="A39:A59"/>
    <mergeCell ref="A60:A62"/>
    <mergeCell ref="A63:A74"/>
    <mergeCell ref="B3:B7"/>
    <mergeCell ref="B8:B25"/>
    <mergeCell ref="B28:B38"/>
    <mergeCell ref="B39:B59"/>
    <mergeCell ref="B60:B62"/>
    <mergeCell ref="B63:B74"/>
    <mergeCell ref="C3:C7"/>
    <mergeCell ref="C8:C9"/>
    <mergeCell ref="C10:C15"/>
    <mergeCell ref="C16:C19"/>
    <mergeCell ref="C20:C25"/>
    <mergeCell ref="C28:C30"/>
    <mergeCell ref="C31:C33"/>
    <mergeCell ref="C34:C36"/>
    <mergeCell ref="C37:C38"/>
    <mergeCell ref="C39:C41"/>
    <mergeCell ref="C42:C43"/>
    <mergeCell ref="C44:C45"/>
    <mergeCell ref="C46:C48"/>
    <mergeCell ref="C49:C50"/>
    <mergeCell ref="C51:C53"/>
    <mergeCell ref="C54:C59"/>
    <mergeCell ref="C61:C62"/>
    <mergeCell ref="C63:C65"/>
    <mergeCell ref="C66:C68"/>
    <mergeCell ref="C69:C71"/>
    <mergeCell ref="C72:C74"/>
    <mergeCell ref="D3:D4"/>
    <mergeCell ref="D5:D7"/>
    <mergeCell ref="D10:D12"/>
    <mergeCell ref="D13:D15"/>
    <mergeCell ref="D16:D17"/>
    <mergeCell ref="D18:D19"/>
    <mergeCell ref="D20:D22"/>
    <mergeCell ref="D23:D25"/>
    <mergeCell ref="D28:D30"/>
    <mergeCell ref="D31:D33"/>
    <mergeCell ref="D34:D36"/>
    <mergeCell ref="D37:D38"/>
    <mergeCell ref="D39:D41"/>
    <mergeCell ref="D42:D43"/>
    <mergeCell ref="D44:D45"/>
    <mergeCell ref="D46:D48"/>
    <mergeCell ref="D49:D50"/>
    <mergeCell ref="D51:D53"/>
    <mergeCell ref="D54:D56"/>
    <mergeCell ref="D57:D59"/>
    <mergeCell ref="D61:D62"/>
    <mergeCell ref="D63:D65"/>
    <mergeCell ref="D66:D68"/>
    <mergeCell ref="D69:D71"/>
    <mergeCell ref="D72:D74"/>
    <mergeCell ref="E3:E7"/>
    <mergeCell ref="E10:E15"/>
    <mergeCell ref="E16:E19"/>
    <mergeCell ref="E20:E25"/>
    <mergeCell ref="E28:E30"/>
    <mergeCell ref="E31:E33"/>
    <mergeCell ref="E34:E36"/>
    <mergeCell ref="E37:E38"/>
    <mergeCell ref="E39:E41"/>
    <mergeCell ref="E42:E43"/>
    <mergeCell ref="E44:E45"/>
    <mergeCell ref="E46:E48"/>
    <mergeCell ref="E49:E50"/>
    <mergeCell ref="E51:E53"/>
    <mergeCell ref="E54:E56"/>
    <mergeCell ref="E57:E59"/>
    <mergeCell ref="E61:E62"/>
    <mergeCell ref="E63:E65"/>
    <mergeCell ref="E66:E68"/>
    <mergeCell ref="E69:E71"/>
    <mergeCell ref="E72:E7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opLeftCell="A16" workbookViewId="0">
      <selection activeCell="N9" sqref="N9"/>
    </sheetView>
  </sheetViews>
  <sheetFormatPr defaultColWidth="9" defaultRowHeight="13.5"/>
  <cols>
    <col min="1" max="1" width="5" customWidth="1"/>
    <col min="2" max="2" width="11.1333333333333" customWidth="1"/>
    <col min="3" max="3" width="13" customWidth="1"/>
    <col min="4" max="4" width="12.6333333333333" customWidth="1"/>
    <col min="5" max="5" width="20.7583333333333" customWidth="1"/>
    <col min="6" max="6" width="12.5" customWidth="1"/>
    <col min="7" max="8" width="5.75833333333333" customWidth="1"/>
    <col min="9" max="9" width="5.5" customWidth="1"/>
    <col min="10" max="10" width="9.38333333333333" customWidth="1"/>
    <col min="11" max="11" width="6.38333333333333" customWidth="1"/>
    <col min="12" max="12" width="11" customWidth="1"/>
  </cols>
  <sheetData>
    <row r="1" ht="39.75" customHeight="1" spans="1:1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="1" customFormat="1" ht="33" customHeight="1" spans="1:13">
      <c r="A2" s="40" t="s">
        <v>1</v>
      </c>
      <c r="B2" s="41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42" t="s">
        <v>90</v>
      </c>
      <c r="H2" s="42" t="s">
        <v>91</v>
      </c>
      <c r="I2" s="42" t="s">
        <v>92</v>
      </c>
      <c r="J2" s="42" t="s">
        <v>9</v>
      </c>
      <c r="K2" s="42" t="s">
        <v>93</v>
      </c>
      <c r="L2" s="52" t="s">
        <v>11</v>
      </c>
      <c r="M2" s="40" t="s">
        <v>12</v>
      </c>
    </row>
    <row r="3" s="1" customFormat="1" spans="1:13">
      <c r="A3" s="43">
        <v>1</v>
      </c>
      <c r="B3" s="44" t="s">
        <v>38</v>
      </c>
      <c r="C3" s="6" t="s">
        <v>94</v>
      </c>
      <c r="D3" s="45" t="s">
        <v>53</v>
      </c>
      <c r="E3" s="6" t="s">
        <v>95</v>
      </c>
      <c r="F3" s="45" t="s">
        <v>17</v>
      </c>
      <c r="G3" s="6">
        <v>7</v>
      </c>
      <c r="H3" s="6">
        <v>6</v>
      </c>
      <c r="I3" s="6">
        <v>15</v>
      </c>
      <c r="J3" s="6">
        <v>100</v>
      </c>
      <c r="K3" s="53">
        <v>0.7</v>
      </c>
      <c r="L3" s="54">
        <f t="shared" ref="L3:L11" si="0">H3*I3*J3*K3</f>
        <v>6300</v>
      </c>
      <c r="M3" s="6"/>
    </row>
    <row r="4" s="1" customFormat="1" spans="1:13">
      <c r="A4" s="46"/>
      <c r="B4" s="47"/>
      <c r="C4" s="6"/>
      <c r="D4" s="48"/>
      <c r="E4" s="6"/>
      <c r="F4" s="48" t="s">
        <v>18</v>
      </c>
      <c r="G4" s="6">
        <v>8</v>
      </c>
      <c r="H4" s="6">
        <v>8</v>
      </c>
      <c r="I4" s="6">
        <v>15</v>
      </c>
      <c r="J4" s="48">
        <v>100</v>
      </c>
      <c r="K4" s="53">
        <v>0.7</v>
      </c>
      <c r="L4" s="54">
        <f t="shared" si="0"/>
        <v>8400</v>
      </c>
      <c r="M4" s="6"/>
    </row>
    <row r="5" s="1" customFormat="1" spans="1:13">
      <c r="A5" s="46"/>
      <c r="B5" s="47"/>
      <c r="C5" s="6"/>
      <c r="D5" s="48"/>
      <c r="E5" s="6"/>
      <c r="F5" s="48" t="s">
        <v>20</v>
      </c>
      <c r="G5" s="6">
        <v>37</v>
      </c>
      <c r="H5" s="6">
        <v>37</v>
      </c>
      <c r="I5" s="6">
        <v>15</v>
      </c>
      <c r="J5" s="6">
        <v>100</v>
      </c>
      <c r="K5" s="53">
        <v>0.7</v>
      </c>
      <c r="L5" s="54">
        <f t="shared" si="0"/>
        <v>38850</v>
      </c>
      <c r="M5" s="6"/>
    </row>
    <row r="6" s="1" customFormat="1" spans="1:13">
      <c r="A6" s="46"/>
      <c r="B6" s="47"/>
      <c r="C6" s="6" t="s">
        <v>96</v>
      </c>
      <c r="D6" s="45" t="s">
        <v>53</v>
      </c>
      <c r="E6" s="6" t="s">
        <v>97</v>
      </c>
      <c r="F6" s="45" t="s">
        <v>17</v>
      </c>
      <c r="G6" s="6">
        <v>7</v>
      </c>
      <c r="H6" s="6">
        <v>4</v>
      </c>
      <c r="I6" s="6">
        <v>15</v>
      </c>
      <c r="J6" s="6">
        <v>100</v>
      </c>
      <c r="K6" s="53">
        <v>0.7</v>
      </c>
      <c r="L6" s="54">
        <f t="shared" si="0"/>
        <v>4200</v>
      </c>
      <c r="M6" s="6"/>
    </row>
    <row r="7" s="1" customFormat="1" spans="1:13">
      <c r="A7" s="46"/>
      <c r="B7" s="47"/>
      <c r="C7" s="6"/>
      <c r="D7" s="48"/>
      <c r="E7" s="6"/>
      <c r="F7" s="48" t="s">
        <v>18</v>
      </c>
      <c r="G7" s="6">
        <v>16</v>
      </c>
      <c r="H7" s="6">
        <v>16</v>
      </c>
      <c r="I7" s="6">
        <v>15</v>
      </c>
      <c r="J7" s="48">
        <v>100</v>
      </c>
      <c r="K7" s="53">
        <v>0.7</v>
      </c>
      <c r="L7" s="54">
        <f t="shared" si="0"/>
        <v>16800</v>
      </c>
      <c r="M7" s="6"/>
    </row>
    <row r="8" s="1" customFormat="1" spans="1:13">
      <c r="A8" s="46"/>
      <c r="B8" s="47"/>
      <c r="C8" s="6"/>
      <c r="D8" s="48"/>
      <c r="E8" s="6"/>
      <c r="F8" s="48" t="s">
        <v>20</v>
      </c>
      <c r="G8" s="6">
        <v>37</v>
      </c>
      <c r="H8" s="6">
        <v>37</v>
      </c>
      <c r="I8" s="6">
        <v>15</v>
      </c>
      <c r="J8" s="6">
        <v>100</v>
      </c>
      <c r="K8" s="53">
        <v>0.7</v>
      </c>
      <c r="L8" s="54">
        <f t="shared" si="0"/>
        <v>38850</v>
      </c>
      <c r="M8" s="6"/>
    </row>
    <row r="9" s="1" customFormat="1" spans="1:13">
      <c r="A9" s="46"/>
      <c r="B9" s="47"/>
      <c r="C9" s="6" t="s">
        <v>98</v>
      </c>
      <c r="D9" s="45" t="s">
        <v>53</v>
      </c>
      <c r="E9" s="6" t="s">
        <v>99</v>
      </c>
      <c r="F9" s="45" t="s">
        <v>17</v>
      </c>
      <c r="G9" s="6">
        <v>26</v>
      </c>
      <c r="H9" s="6">
        <v>26</v>
      </c>
      <c r="I9" s="6">
        <v>15</v>
      </c>
      <c r="J9" s="48">
        <v>100</v>
      </c>
      <c r="K9" s="53">
        <v>0.7</v>
      </c>
      <c r="L9" s="54">
        <f t="shared" si="0"/>
        <v>27300</v>
      </c>
      <c r="M9" s="6"/>
    </row>
    <row r="10" s="1" customFormat="1" spans="1:13">
      <c r="A10" s="46"/>
      <c r="B10" s="47"/>
      <c r="C10" s="6"/>
      <c r="D10" s="48"/>
      <c r="E10" s="6"/>
      <c r="F10" s="48" t="s">
        <v>18</v>
      </c>
      <c r="G10" s="6">
        <v>8</v>
      </c>
      <c r="H10" s="6">
        <v>8</v>
      </c>
      <c r="I10" s="6">
        <v>15</v>
      </c>
      <c r="J10" s="6">
        <v>100</v>
      </c>
      <c r="K10" s="53">
        <v>0.7</v>
      </c>
      <c r="L10" s="54">
        <f t="shared" si="0"/>
        <v>8400</v>
      </c>
      <c r="M10" s="6"/>
    </row>
    <row r="11" s="1" customFormat="1" spans="1:13">
      <c r="A11" s="46"/>
      <c r="B11" s="47"/>
      <c r="C11" s="6"/>
      <c r="D11" s="48"/>
      <c r="E11" s="6"/>
      <c r="F11" s="48" t="s">
        <v>20</v>
      </c>
      <c r="G11" s="6">
        <v>26</v>
      </c>
      <c r="H11" s="6">
        <v>26</v>
      </c>
      <c r="I11" s="6">
        <v>15</v>
      </c>
      <c r="J11" s="48">
        <v>100</v>
      </c>
      <c r="K11" s="53">
        <v>0.7</v>
      </c>
      <c r="L11" s="54">
        <f t="shared" si="0"/>
        <v>27300</v>
      </c>
      <c r="M11" s="6"/>
    </row>
    <row r="12" ht="16.5" customHeight="1" spans="1:13">
      <c r="A12" s="46"/>
      <c r="B12" s="47"/>
      <c r="C12" s="6" t="s">
        <v>100</v>
      </c>
      <c r="D12" s="45" t="s">
        <v>53</v>
      </c>
      <c r="E12" s="6" t="s">
        <v>101</v>
      </c>
      <c r="F12" s="45" t="s">
        <v>17</v>
      </c>
      <c r="G12" s="48">
        <v>8</v>
      </c>
      <c r="H12" s="48">
        <v>6</v>
      </c>
      <c r="I12" s="48">
        <v>15</v>
      </c>
      <c r="J12" s="48">
        <v>100</v>
      </c>
      <c r="K12" s="53">
        <v>0.7</v>
      </c>
      <c r="L12" s="54">
        <f t="shared" ref="L12:L23" si="1">H12*I12*J12*K12</f>
        <v>6300</v>
      </c>
      <c r="M12" s="54"/>
    </row>
    <row r="13" ht="16.5" customHeight="1" spans="1:13">
      <c r="A13" s="46"/>
      <c r="B13" s="47"/>
      <c r="C13" s="6"/>
      <c r="D13" s="48"/>
      <c r="E13" s="6"/>
      <c r="F13" s="48" t="s">
        <v>18</v>
      </c>
      <c r="G13" s="49">
        <v>12</v>
      </c>
      <c r="H13" s="49">
        <v>12</v>
      </c>
      <c r="I13" s="48">
        <v>15</v>
      </c>
      <c r="J13" s="48">
        <v>100</v>
      </c>
      <c r="K13" s="53">
        <v>0.7</v>
      </c>
      <c r="L13" s="54">
        <f t="shared" si="1"/>
        <v>12600</v>
      </c>
      <c r="M13" s="54"/>
    </row>
    <row r="14" ht="16.5" customHeight="1" spans="1:13">
      <c r="A14" s="46"/>
      <c r="B14" s="47"/>
      <c r="C14" s="6"/>
      <c r="D14" s="48"/>
      <c r="E14" s="6"/>
      <c r="F14" s="48" t="s">
        <v>20</v>
      </c>
      <c r="G14" s="49">
        <v>38</v>
      </c>
      <c r="H14" s="49">
        <v>38</v>
      </c>
      <c r="I14" s="48">
        <v>15</v>
      </c>
      <c r="J14" s="48">
        <v>100</v>
      </c>
      <c r="K14" s="53">
        <v>0.7</v>
      </c>
      <c r="L14" s="54">
        <f t="shared" si="1"/>
        <v>39900</v>
      </c>
      <c r="M14" s="54"/>
    </row>
    <row r="15" s="1" customFormat="1" spans="1:13">
      <c r="A15" s="46"/>
      <c r="B15" s="47"/>
      <c r="C15" s="6" t="s">
        <v>102</v>
      </c>
      <c r="D15" s="45" t="s">
        <v>53</v>
      </c>
      <c r="E15" s="6" t="s">
        <v>103</v>
      </c>
      <c r="F15" s="45" t="s">
        <v>17</v>
      </c>
      <c r="G15" s="6">
        <v>12</v>
      </c>
      <c r="H15" s="6">
        <v>12</v>
      </c>
      <c r="I15" s="6">
        <v>15</v>
      </c>
      <c r="J15" s="6">
        <v>100</v>
      </c>
      <c r="K15" s="53">
        <v>0.7</v>
      </c>
      <c r="L15" s="54">
        <f t="shared" si="1"/>
        <v>12600</v>
      </c>
      <c r="M15" s="6"/>
    </row>
    <row r="16" s="1" customFormat="1" spans="1:13">
      <c r="A16" s="46"/>
      <c r="B16" s="47"/>
      <c r="C16" s="6"/>
      <c r="D16" s="48"/>
      <c r="E16" s="6"/>
      <c r="F16" s="48" t="s">
        <v>18</v>
      </c>
      <c r="G16" s="6">
        <v>10</v>
      </c>
      <c r="H16" s="6">
        <v>10</v>
      </c>
      <c r="I16" s="6">
        <v>15</v>
      </c>
      <c r="J16" s="48">
        <v>100</v>
      </c>
      <c r="K16" s="53">
        <v>0.7</v>
      </c>
      <c r="L16" s="54">
        <f t="shared" si="1"/>
        <v>10500</v>
      </c>
      <c r="M16" s="6"/>
    </row>
    <row r="17" s="1" customFormat="1" spans="1:13">
      <c r="A17" s="46"/>
      <c r="B17" s="47"/>
      <c r="C17" s="6"/>
      <c r="D17" s="48"/>
      <c r="E17" s="6"/>
      <c r="F17" s="48" t="s">
        <v>20</v>
      </c>
      <c r="G17" s="6">
        <v>28</v>
      </c>
      <c r="H17" s="6">
        <v>28</v>
      </c>
      <c r="I17" s="6">
        <v>15</v>
      </c>
      <c r="J17" s="6">
        <v>100</v>
      </c>
      <c r="K17" s="53">
        <v>0.7</v>
      </c>
      <c r="L17" s="54">
        <f t="shared" si="1"/>
        <v>29400</v>
      </c>
      <c r="M17" s="6"/>
    </row>
    <row r="18" s="1" customFormat="1" spans="1:13">
      <c r="A18" s="46"/>
      <c r="B18" s="47"/>
      <c r="C18" s="6" t="s">
        <v>104</v>
      </c>
      <c r="D18" s="45" t="s">
        <v>53</v>
      </c>
      <c r="E18" s="6" t="s">
        <v>105</v>
      </c>
      <c r="F18" s="45" t="s">
        <v>17</v>
      </c>
      <c r="G18" s="6">
        <v>8</v>
      </c>
      <c r="H18" s="6">
        <v>8</v>
      </c>
      <c r="I18" s="6">
        <v>15</v>
      </c>
      <c r="J18" s="48">
        <v>100</v>
      </c>
      <c r="K18" s="53">
        <v>0.7</v>
      </c>
      <c r="L18" s="54">
        <f t="shared" si="1"/>
        <v>8400</v>
      </c>
      <c r="M18" s="6"/>
    </row>
    <row r="19" s="1" customFormat="1" spans="1:13">
      <c r="A19" s="46"/>
      <c r="B19" s="47"/>
      <c r="C19" s="6"/>
      <c r="D19" s="48"/>
      <c r="E19" s="6"/>
      <c r="F19" s="48" t="s">
        <v>18</v>
      </c>
      <c r="G19" s="6">
        <v>3</v>
      </c>
      <c r="H19" s="6">
        <v>3</v>
      </c>
      <c r="I19" s="6">
        <v>15</v>
      </c>
      <c r="J19" s="6">
        <v>100</v>
      </c>
      <c r="K19" s="53">
        <v>0.7</v>
      </c>
      <c r="L19" s="54">
        <f t="shared" si="1"/>
        <v>3150</v>
      </c>
      <c r="M19" s="6"/>
    </row>
    <row r="20" s="1" customFormat="1" spans="1:13">
      <c r="A20" s="46"/>
      <c r="B20" s="47"/>
      <c r="C20" s="6"/>
      <c r="D20" s="48"/>
      <c r="E20" s="6"/>
      <c r="F20" s="48" t="s">
        <v>20</v>
      </c>
      <c r="G20" s="6">
        <v>29</v>
      </c>
      <c r="H20" s="6">
        <v>28</v>
      </c>
      <c r="I20" s="6">
        <v>15</v>
      </c>
      <c r="J20" s="48">
        <v>100</v>
      </c>
      <c r="K20" s="53">
        <v>0.7</v>
      </c>
      <c r="L20" s="54">
        <f t="shared" si="1"/>
        <v>29400</v>
      </c>
      <c r="M20" s="6"/>
    </row>
    <row r="21" s="1" customFormat="1" spans="1:13">
      <c r="A21" s="46"/>
      <c r="B21" s="47"/>
      <c r="C21" s="43" t="s">
        <v>106</v>
      </c>
      <c r="D21" s="43" t="s">
        <v>40</v>
      </c>
      <c r="E21" s="6" t="s">
        <v>107</v>
      </c>
      <c r="F21" s="45" t="s">
        <v>17</v>
      </c>
      <c r="G21" s="6">
        <v>24</v>
      </c>
      <c r="H21" s="6">
        <v>20</v>
      </c>
      <c r="I21" s="6">
        <v>35</v>
      </c>
      <c r="J21" s="48">
        <v>100</v>
      </c>
      <c r="K21" s="53">
        <v>0.7</v>
      </c>
      <c r="L21" s="54">
        <f t="shared" si="1"/>
        <v>49000</v>
      </c>
      <c r="M21" s="6"/>
    </row>
    <row r="22" s="1" customFormat="1" spans="1:13">
      <c r="A22" s="46"/>
      <c r="B22" s="47"/>
      <c r="C22" s="46"/>
      <c r="D22" s="46"/>
      <c r="E22" s="6"/>
      <c r="F22" s="48" t="s">
        <v>18</v>
      </c>
      <c r="G22" s="6">
        <v>6</v>
      </c>
      <c r="H22" s="6">
        <v>6</v>
      </c>
      <c r="I22" s="6">
        <v>35</v>
      </c>
      <c r="J22" s="6">
        <v>100</v>
      </c>
      <c r="K22" s="53">
        <v>0.7</v>
      </c>
      <c r="L22" s="54">
        <f t="shared" si="1"/>
        <v>14700</v>
      </c>
      <c r="M22" s="6"/>
    </row>
    <row r="23" s="1" customFormat="1" spans="1:13">
      <c r="A23" s="50"/>
      <c r="B23" s="51"/>
      <c r="C23" s="50"/>
      <c r="D23" s="50"/>
      <c r="E23" s="6"/>
      <c r="F23" s="48" t="s">
        <v>20</v>
      </c>
      <c r="G23" s="6">
        <v>14</v>
      </c>
      <c r="H23" s="6">
        <v>14</v>
      </c>
      <c r="I23" s="6">
        <v>35</v>
      </c>
      <c r="J23" s="48">
        <v>100</v>
      </c>
      <c r="K23" s="53">
        <v>0.7</v>
      </c>
      <c r="L23" s="54">
        <f t="shared" si="1"/>
        <v>34300</v>
      </c>
      <c r="M23" s="6"/>
    </row>
  </sheetData>
  <mergeCells count="24">
    <mergeCell ref="A1:M1"/>
    <mergeCell ref="A3:A23"/>
    <mergeCell ref="B3:B23"/>
    <mergeCell ref="C3:C5"/>
    <mergeCell ref="C6:C8"/>
    <mergeCell ref="C9:C11"/>
    <mergeCell ref="C12:C14"/>
    <mergeCell ref="C15:C17"/>
    <mergeCell ref="C18:C20"/>
    <mergeCell ref="C21:C23"/>
    <mergeCell ref="D3:D5"/>
    <mergeCell ref="D6:D8"/>
    <mergeCell ref="D9:D11"/>
    <mergeCell ref="D12:D14"/>
    <mergeCell ref="D15:D17"/>
    <mergeCell ref="D18:D20"/>
    <mergeCell ref="D21:D23"/>
    <mergeCell ref="E3:E5"/>
    <mergeCell ref="E6:E8"/>
    <mergeCell ref="E9:E11"/>
    <mergeCell ref="E12:E14"/>
    <mergeCell ref="E15:E17"/>
    <mergeCell ref="E18:E20"/>
    <mergeCell ref="E21:E23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E1" sqref="E1:E17"/>
    </sheetView>
  </sheetViews>
  <sheetFormatPr defaultColWidth="9" defaultRowHeight="13.5" outlineLevelCol="4"/>
  <sheetData>
    <row r="1" spans="1:5">
      <c r="A1">
        <v>37800</v>
      </c>
      <c r="B1">
        <v>52500</v>
      </c>
      <c r="C1">
        <v>98700</v>
      </c>
      <c r="D1">
        <v>77700</v>
      </c>
      <c r="E1">
        <v>79800</v>
      </c>
    </row>
    <row r="4" spans="1:5">
      <c r="A4">
        <v>59850</v>
      </c>
      <c r="B4">
        <v>40950</v>
      </c>
      <c r="C4">
        <v>126000</v>
      </c>
      <c r="D4">
        <v>80080</v>
      </c>
      <c r="E4">
        <v>81200</v>
      </c>
    </row>
    <row r="7" spans="1:5">
      <c r="A7">
        <v>59850</v>
      </c>
      <c r="B7">
        <v>53550</v>
      </c>
      <c r="C7">
        <v>121800</v>
      </c>
      <c r="D7">
        <v>58520</v>
      </c>
      <c r="E7">
        <v>74200</v>
      </c>
    </row>
    <row r="10" spans="1:5">
      <c r="A10">
        <v>61950</v>
      </c>
      <c r="B10">
        <v>98000</v>
      </c>
      <c r="C10">
        <v>119700</v>
      </c>
      <c r="D10">
        <v>86100</v>
      </c>
      <c r="E10">
        <v>79800</v>
      </c>
    </row>
    <row r="11" spans="4:4">
      <c r="D11">
        <f>SUM(D1:D10)</f>
        <v>302400</v>
      </c>
    </row>
    <row r="13" spans="1:5">
      <c r="A13">
        <v>49350</v>
      </c>
      <c r="B13">
        <v>63000</v>
      </c>
      <c r="C13">
        <v>105000</v>
      </c>
      <c r="E13">
        <v>64400</v>
      </c>
    </row>
    <row r="16" spans="1:5">
      <c r="A16">
        <v>46200</v>
      </c>
      <c r="B16">
        <v>58800</v>
      </c>
      <c r="C16">
        <v>142100</v>
      </c>
      <c r="E16">
        <v>70000</v>
      </c>
    </row>
    <row r="17" spans="5:5">
      <c r="E17">
        <f>SUM(E1:E16)</f>
        <v>449400</v>
      </c>
    </row>
    <row r="19" spans="1:3">
      <c r="A19">
        <v>58800</v>
      </c>
      <c r="B19">
        <v>59850</v>
      </c>
      <c r="C19">
        <v>132300</v>
      </c>
    </row>
    <row r="22" spans="1:3">
      <c r="A22">
        <v>38850</v>
      </c>
      <c r="B22">
        <v>63000</v>
      </c>
      <c r="C22">
        <v>127400</v>
      </c>
    </row>
    <row r="25" spans="1:3">
      <c r="A25">
        <v>42000</v>
      </c>
      <c r="B25">
        <v>60900</v>
      </c>
      <c r="C25">
        <v>147000</v>
      </c>
    </row>
    <row r="26" spans="3:3">
      <c r="C26">
        <f>SUM(C1:C25)</f>
        <v>1120000</v>
      </c>
    </row>
    <row r="28" spans="1:2">
      <c r="A28">
        <v>16800</v>
      </c>
      <c r="B28">
        <v>117600</v>
      </c>
    </row>
    <row r="31" spans="1:2">
      <c r="A31">
        <v>57750</v>
      </c>
      <c r="B31">
        <v>3900</v>
      </c>
    </row>
    <row r="34" spans="1:2">
      <c r="A34">
        <v>16800</v>
      </c>
      <c r="B34">
        <v>3600</v>
      </c>
    </row>
    <row r="35" spans="1:1">
      <c r="A35">
        <f>SUM(A1:A34)</f>
        <v>546000</v>
      </c>
    </row>
    <row r="37" spans="2:2">
      <c r="B37">
        <v>9800</v>
      </c>
    </row>
    <row r="38" spans="2:2">
      <c r="B38">
        <f>SUM(B1:B37)</f>
        <v>685450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="85" zoomScaleNormal="85" workbookViewId="0">
      <pane ySplit="2" topLeftCell="A21" activePane="bottomLeft" state="frozen"/>
      <selection/>
      <selection pane="bottomLeft" activeCell="G25" sqref="G25"/>
    </sheetView>
  </sheetViews>
  <sheetFormatPr defaultColWidth="9" defaultRowHeight="13.5"/>
  <cols>
    <col min="1" max="1" width="6.025" customWidth="1"/>
    <col min="2" max="2" width="14.3833333333333" style="14" customWidth="1"/>
    <col min="3" max="3" width="16.2166666666667" style="14" customWidth="1"/>
    <col min="4" max="4" width="9" style="14"/>
    <col min="5" max="5" width="14.2166666666667" style="14" customWidth="1"/>
    <col min="6" max="6" width="6.28333333333333" style="14" customWidth="1"/>
    <col min="7" max="7" width="5.775" style="15" customWidth="1"/>
    <col min="8" max="8" width="6.025" style="14" customWidth="1"/>
    <col min="9" max="9" width="7.05833333333333" style="14" customWidth="1"/>
    <col min="10" max="10" width="7.79166666666667" style="14" customWidth="1"/>
    <col min="11" max="11" width="9" style="16"/>
    <col min="12" max="12" width="43.2083333333333" style="14" customWidth="1"/>
    <col min="13" max="13" width="11.7666666666667" style="14" customWidth="1"/>
  </cols>
  <sheetData>
    <row r="1" ht="24" spans="1:13">
      <c r="A1" s="17" t="s">
        <v>108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ht="54" spans="1:13">
      <c r="A2" s="3" t="s">
        <v>1</v>
      </c>
      <c r="B2" s="20" t="s">
        <v>109</v>
      </c>
      <c r="C2" s="21" t="s">
        <v>3</v>
      </c>
      <c r="D2" s="21" t="s">
        <v>4</v>
      </c>
      <c r="E2" s="22" t="s">
        <v>5</v>
      </c>
      <c r="F2" s="23" t="s">
        <v>90</v>
      </c>
      <c r="G2" s="24" t="s">
        <v>91</v>
      </c>
      <c r="H2" s="23" t="s">
        <v>92</v>
      </c>
      <c r="I2" s="23" t="s">
        <v>9</v>
      </c>
      <c r="J2" s="23" t="s">
        <v>93</v>
      </c>
      <c r="K2" s="23" t="s">
        <v>11</v>
      </c>
      <c r="L2" s="23" t="s">
        <v>110</v>
      </c>
      <c r="M2" s="33" t="s">
        <v>12</v>
      </c>
    </row>
    <row r="3" ht="40.5" spans="1:13">
      <c r="A3" s="6">
        <v>1</v>
      </c>
      <c r="B3" s="25" t="s">
        <v>111</v>
      </c>
      <c r="C3" s="26" t="s">
        <v>112</v>
      </c>
      <c r="D3" s="27" t="s">
        <v>113</v>
      </c>
      <c r="E3" s="26" t="s">
        <v>114</v>
      </c>
      <c r="F3" s="28">
        <v>48</v>
      </c>
      <c r="G3" s="29">
        <v>48</v>
      </c>
      <c r="H3" s="30">
        <v>5</v>
      </c>
      <c r="I3" s="30">
        <v>100</v>
      </c>
      <c r="J3" s="34">
        <v>1</v>
      </c>
      <c r="K3" s="30">
        <f>G3*500</f>
        <v>24000</v>
      </c>
      <c r="L3" s="33" t="s">
        <v>115</v>
      </c>
      <c r="M3" s="35" t="s">
        <v>116</v>
      </c>
    </row>
    <row r="4" ht="40.5" spans="1:13">
      <c r="A4" s="6">
        <v>2</v>
      </c>
      <c r="B4" s="25" t="s">
        <v>111</v>
      </c>
      <c r="C4" s="26" t="s">
        <v>117</v>
      </c>
      <c r="D4" s="27" t="s">
        <v>113</v>
      </c>
      <c r="E4" s="26" t="s">
        <v>114</v>
      </c>
      <c r="F4" s="28">
        <v>46</v>
      </c>
      <c r="G4" s="29">
        <v>46</v>
      </c>
      <c r="H4" s="30">
        <v>5</v>
      </c>
      <c r="I4" s="30">
        <v>100</v>
      </c>
      <c r="J4" s="34">
        <v>1</v>
      </c>
      <c r="K4" s="30">
        <f t="shared" ref="K4:K29" si="0">G4*500</f>
        <v>23000</v>
      </c>
      <c r="L4" s="33" t="s">
        <v>118</v>
      </c>
      <c r="M4" s="30" t="s">
        <v>119</v>
      </c>
    </row>
    <row r="5" ht="57" spans="1:13">
      <c r="A5" s="6">
        <v>3</v>
      </c>
      <c r="B5" s="25" t="s">
        <v>111</v>
      </c>
      <c r="C5" s="26" t="s">
        <v>120</v>
      </c>
      <c r="D5" s="27" t="s">
        <v>121</v>
      </c>
      <c r="E5" s="26" t="s">
        <v>114</v>
      </c>
      <c r="F5" s="28">
        <v>50</v>
      </c>
      <c r="G5" s="29">
        <v>39</v>
      </c>
      <c r="H5" s="30">
        <v>5</v>
      </c>
      <c r="I5" s="30">
        <v>100</v>
      </c>
      <c r="J5" s="34">
        <v>1</v>
      </c>
      <c r="K5" s="30">
        <f t="shared" si="0"/>
        <v>19500</v>
      </c>
      <c r="L5" s="33" t="s">
        <v>122</v>
      </c>
      <c r="M5" s="35" t="s">
        <v>123</v>
      </c>
    </row>
    <row r="6" ht="57" spans="1:13">
      <c r="A6" s="6">
        <v>4</v>
      </c>
      <c r="B6" s="25" t="s">
        <v>111</v>
      </c>
      <c r="C6" s="26" t="s">
        <v>124</v>
      </c>
      <c r="D6" s="27" t="s">
        <v>121</v>
      </c>
      <c r="E6" s="26" t="s">
        <v>114</v>
      </c>
      <c r="F6" s="28">
        <v>50</v>
      </c>
      <c r="G6" s="29">
        <v>42</v>
      </c>
      <c r="H6" s="30">
        <v>5</v>
      </c>
      <c r="I6" s="30">
        <v>100</v>
      </c>
      <c r="J6" s="34">
        <v>1</v>
      </c>
      <c r="K6" s="30">
        <f t="shared" si="0"/>
        <v>21000</v>
      </c>
      <c r="L6" s="33" t="s">
        <v>125</v>
      </c>
      <c r="M6" s="30" t="s">
        <v>126</v>
      </c>
    </row>
    <row r="7" ht="40.5" spans="1:13">
      <c r="A7" s="6">
        <v>5</v>
      </c>
      <c r="B7" s="25" t="s">
        <v>111</v>
      </c>
      <c r="C7" s="26" t="s">
        <v>127</v>
      </c>
      <c r="D7" s="27" t="s">
        <v>121</v>
      </c>
      <c r="E7" s="26" t="s">
        <v>114</v>
      </c>
      <c r="F7" s="28">
        <v>50</v>
      </c>
      <c r="G7" s="29">
        <v>50</v>
      </c>
      <c r="H7" s="30">
        <v>5</v>
      </c>
      <c r="I7" s="30">
        <v>100</v>
      </c>
      <c r="J7" s="34">
        <v>1</v>
      </c>
      <c r="K7" s="30">
        <f t="shared" si="0"/>
        <v>25000</v>
      </c>
      <c r="L7" s="36" t="s">
        <v>128</v>
      </c>
      <c r="M7" s="35" t="s">
        <v>129</v>
      </c>
    </row>
    <row r="8" ht="40.5" spans="1:13">
      <c r="A8" s="6">
        <v>6</v>
      </c>
      <c r="B8" s="25" t="s">
        <v>111</v>
      </c>
      <c r="C8" s="26" t="s">
        <v>127</v>
      </c>
      <c r="D8" s="27" t="s">
        <v>121</v>
      </c>
      <c r="E8" s="26" t="s">
        <v>114</v>
      </c>
      <c r="F8" s="28">
        <v>50</v>
      </c>
      <c r="G8" s="29">
        <v>50</v>
      </c>
      <c r="H8" s="30">
        <v>5</v>
      </c>
      <c r="I8" s="30">
        <v>100</v>
      </c>
      <c r="J8" s="34">
        <v>1</v>
      </c>
      <c r="K8" s="30">
        <f t="shared" si="0"/>
        <v>25000</v>
      </c>
      <c r="L8" s="36" t="s">
        <v>128</v>
      </c>
      <c r="M8" s="30" t="s">
        <v>130</v>
      </c>
    </row>
    <row r="9" ht="40.5" spans="1:13">
      <c r="A9" s="6">
        <v>7</v>
      </c>
      <c r="B9" s="25" t="s">
        <v>111</v>
      </c>
      <c r="C9" s="26" t="s">
        <v>131</v>
      </c>
      <c r="D9" s="27" t="s">
        <v>121</v>
      </c>
      <c r="E9" s="26" t="s">
        <v>114</v>
      </c>
      <c r="F9" s="28">
        <v>50</v>
      </c>
      <c r="G9" s="29">
        <v>50</v>
      </c>
      <c r="H9" s="30">
        <v>5</v>
      </c>
      <c r="I9" s="30">
        <v>100</v>
      </c>
      <c r="J9" s="34">
        <v>1</v>
      </c>
      <c r="K9" s="30">
        <f t="shared" si="0"/>
        <v>25000</v>
      </c>
      <c r="L9" s="36" t="s">
        <v>128</v>
      </c>
      <c r="M9" s="35" t="s">
        <v>132</v>
      </c>
    </row>
    <row r="10" ht="42" customHeight="1" spans="1:13">
      <c r="A10" s="6">
        <v>8</v>
      </c>
      <c r="B10" s="25" t="s">
        <v>111</v>
      </c>
      <c r="C10" s="26" t="s">
        <v>112</v>
      </c>
      <c r="D10" s="27" t="s">
        <v>113</v>
      </c>
      <c r="E10" s="26" t="s">
        <v>133</v>
      </c>
      <c r="F10" s="28">
        <v>45</v>
      </c>
      <c r="G10" s="29">
        <v>45</v>
      </c>
      <c r="H10" s="30">
        <v>5</v>
      </c>
      <c r="I10" s="30">
        <v>100</v>
      </c>
      <c r="J10" s="34">
        <v>1</v>
      </c>
      <c r="K10" s="30">
        <f t="shared" si="0"/>
        <v>22500</v>
      </c>
      <c r="L10" s="37" t="s">
        <v>134</v>
      </c>
      <c r="M10" s="30" t="s">
        <v>135</v>
      </c>
    </row>
    <row r="11" ht="42" customHeight="1" spans="1:13">
      <c r="A11" s="6">
        <v>9</v>
      </c>
      <c r="B11" s="25" t="s">
        <v>111</v>
      </c>
      <c r="C11" s="26" t="s">
        <v>117</v>
      </c>
      <c r="D11" s="27" t="s">
        <v>113</v>
      </c>
      <c r="E11" s="26" t="s">
        <v>133</v>
      </c>
      <c r="F11" s="28">
        <v>42</v>
      </c>
      <c r="G11" s="29">
        <v>41</v>
      </c>
      <c r="H11" s="30">
        <v>5</v>
      </c>
      <c r="I11" s="30">
        <v>100</v>
      </c>
      <c r="J11" s="34">
        <v>1</v>
      </c>
      <c r="K11" s="30">
        <f t="shared" si="0"/>
        <v>20500</v>
      </c>
      <c r="L11" s="37" t="s">
        <v>136</v>
      </c>
      <c r="M11" s="35" t="s">
        <v>137</v>
      </c>
    </row>
    <row r="12" ht="42" customHeight="1" spans="1:13">
      <c r="A12" s="6">
        <v>10</v>
      </c>
      <c r="B12" s="25" t="s">
        <v>111</v>
      </c>
      <c r="C12" s="26" t="s">
        <v>120</v>
      </c>
      <c r="D12" s="27" t="s">
        <v>121</v>
      </c>
      <c r="E12" s="26" t="s">
        <v>133</v>
      </c>
      <c r="F12" s="28">
        <v>30</v>
      </c>
      <c r="G12" s="29">
        <v>24</v>
      </c>
      <c r="H12" s="30">
        <v>5</v>
      </c>
      <c r="I12" s="30">
        <v>100</v>
      </c>
      <c r="J12" s="34">
        <v>1</v>
      </c>
      <c r="K12" s="30">
        <f t="shared" si="0"/>
        <v>12000</v>
      </c>
      <c r="L12" s="33" t="s">
        <v>138</v>
      </c>
      <c r="M12" s="30" t="s">
        <v>139</v>
      </c>
    </row>
    <row r="13" ht="42" customHeight="1" spans="1:13">
      <c r="A13" s="6">
        <v>11</v>
      </c>
      <c r="B13" s="25" t="s">
        <v>111</v>
      </c>
      <c r="C13" s="26" t="s">
        <v>124</v>
      </c>
      <c r="D13" s="27" t="s">
        <v>121</v>
      </c>
      <c r="E13" s="26" t="s">
        <v>133</v>
      </c>
      <c r="F13" s="28">
        <v>50</v>
      </c>
      <c r="G13" s="29">
        <v>40</v>
      </c>
      <c r="H13" s="30">
        <v>5</v>
      </c>
      <c r="I13" s="30">
        <v>100</v>
      </c>
      <c r="J13" s="34">
        <v>1</v>
      </c>
      <c r="K13" s="30">
        <f t="shared" si="0"/>
        <v>20000</v>
      </c>
      <c r="L13" s="33" t="s">
        <v>140</v>
      </c>
      <c r="M13" s="35" t="s">
        <v>141</v>
      </c>
    </row>
    <row r="14" ht="42" customHeight="1" spans="1:13">
      <c r="A14" s="6">
        <v>12</v>
      </c>
      <c r="B14" s="25" t="s">
        <v>111</v>
      </c>
      <c r="C14" s="26" t="s">
        <v>131</v>
      </c>
      <c r="D14" s="27" t="s">
        <v>121</v>
      </c>
      <c r="E14" s="26" t="s">
        <v>133</v>
      </c>
      <c r="F14" s="28">
        <v>49</v>
      </c>
      <c r="G14" s="29">
        <v>49</v>
      </c>
      <c r="H14" s="30">
        <v>5</v>
      </c>
      <c r="I14" s="30">
        <v>100</v>
      </c>
      <c r="J14" s="34">
        <v>1</v>
      </c>
      <c r="K14" s="30">
        <f t="shared" si="0"/>
        <v>24500</v>
      </c>
      <c r="L14" s="36" t="s">
        <v>142</v>
      </c>
      <c r="M14" s="30" t="s">
        <v>143</v>
      </c>
    </row>
    <row r="15" ht="42" customHeight="1" spans="1:13">
      <c r="A15" s="6">
        <v>13</v>
      </c>
      <c r="B15" s="25" t="s">
        <v>111</v>
      </c>
      <c r="C15" s="26" t="s">
        <v>127</v>
      </c>
      <c r="D15" s="27" t="s">
        <v>121</v>
      </c>
      <c r="E15" s="26" t="s">
        <v>133</v>
      </c>
      <c r="F15" s="28">
        <v>50</v>
      </c>
      <c r="G15" s="29">
        <v>50</v>
      </c>
      <c r="H15" s="30">
        <v>5</v>
      </c>
      <c r="I15" s="30">
        <v>100</v>
      </c>
      <c r="J15" s="34">
        <v>1</v>
      </c>
      <c r="K15" s="30">
        <f t="shared" si="0"/>
        <v>25000</v>
      </c>
      <c r="L15" s="36" t="s">
        <v>128</v>
      </c>
      <c r="M15" s="35" t="s">
        <v>144</v>
      </c>
    </row>
    <row r="16" ht="42" customHeight="1" spans="1:13">
      <c r="A16" s="6">
        <v>14</v>
      </c>
      <c r="B16" s="25" t="s">
        <v>111</v>
      </c>
      <c r="C16" s="26" t="s">
        <v>112</v>
      </c>
      <c r="D16" s="27" t="s">
        <v>113</v>
      </c>
      <c r="E16" s="26" t="s">
        <v>145</v>
      </c>
      <c r="F16" s="28">
        <v>47</v>
      </c>
      <c r="G16" s="29">
        <v>46</v>
      </c>
      <c r="H16" s="30">
        <v>5</v>
      </c>
      <c r="I16" s="30">
        <v>100</v>
      </c>
      <c r="J16" s="34">
        <v>1</v>
      </c>
      <c r="K16" s="30">
        <f t="shared" si="0"/>
        <v>23000</v>
      </c>
      <c r="L16" s="37" t="s">
        <v>118</v>
      </c>
      <c r="M16" s="30" t="s">
        <v>146</v>
      </c>
    </row>
    <row r="17" ht="42" customHeight="1" spans="1:13">
      <c r="A17" s="6">
        <v>15</v>
      </c>
      <c r="B17" s="25" t="s">
        <v>111</v>
      </c>
      <c r="C17" s="26" t="s">
        <v>117</v>
      </c>
      <c r="D17" s="27" t="s">
        <v>113</v>
      </c>
      <c r="E17" s="26" t="s">
        <v>145</v>
      </c>
      <c r="F17" s="28">
        <v>47</v>
      </c>
      <c r="G17" s="29">
        <v>43</v>
      </c>
      <c r="H17" s="30">
        <v>5</v>
      </c>
      <c r="I17" s="30">
        <v>100</v>
      </c>
      <c r="J17" s="34">
        <v>1</v>
      </c>
      <c r="K17" s="30">
        <f t="shared" si="0"/>
        <v>21500</v>
      </c>
      <c r="L17" s="37" t="s">
        <v>147</v>
      </c>
      <c r="M17" s="35" t="s">
        <v>148</v>
      </c>
    </row>
    <row r="18" ht="42" customHeight="1" spans="1:13">
      <c r="A18" s="6">
        <v>16</v>
      </c>
      <c r="B18" s="25" t="s">
        <v>111</v>
      </c>
      <c r="C18" s="31" t="s">
        <v>149</v>
      </c>
      <c r="D18" s="27" t="s">
        <v>121</v>
      </c>
      <c r="E18" s="26" t="s">
        <v>145</v>
      </c>
      <c r="F18" s="28">
        <v>50</v>
      </c>
      <c r="G18" s="29">
        <v>50</v>
      </c>
      <c r="H18" s="30">
        <v>5</v>
      </c>
      <c r="I18" s="30">
        <v>100</v>
      </c>
      <c r="J18" s="34">
        <v>1</v>
      </c>
      <c r="K18" s="30">
        <f t="shared" si="0"/>
        <v>25000</v>
      </c>
      <c r="L18" s="36" t="s">
        <v>150</v>
      </c>
      <c r="M18" s="30" t="s">
        <v>151</v>
      </c>
    </row>
    <row r="19" ht="42" customHeight="1" spans="1:13">
      <c r="A19" s="6">
        <v>17</v>
      </c>
      <c r="B19" s="25" t="s">
        <v>111</v>
      </c>
      <c r="C19" s="26" t="s">
        <v>131</v>
      </c>
      <c r="D19" s="27" t="s">
        <v>121</v>
      </c>
      <c r="E19" s="26" t="s">
        <v>145</v>
      </c>
      <c r="F19" s="28">
        <v>48</v>
      </c>
      <c r="G19" s="29">
        <v>48</v>
      </c>
      <c r="H19" s="30">
        <v>5</v>
      </c>
      <c r="I19" s="30">
        <v>100</v>
      </c>
      <c r="J19" s="34">
        <v>1</v>
      </c>
      <c r="K19" s="30">
        <f t="shared" si="0"/>
        <v>24000</v>
      </c>
      <c r="L19" s="36" t="s">
        <v>152</v>
      </c>
      <c r="M19" s="35" t="s">
        <v>153</v>
      </c>
    </row>
    <row r="20" ht="42" customHeight="1" spans="1:13">
      <c r="A20" s="6">
        <v>18</v>
      </c>
      <c r="B20" s="25" t="s">
        <v>111</v>
      </c>
      <c r="C20" s="26" t="s">
        <v>127</v>
      </c>
      <c r="D20" s="27" t="s">
        <v>121</v>
      </c>
      <c r="E20" s="26" t="s">
        <v>145</v>
      </c>
      <c r="F20" s="28">
        <v>49</v>
      </c>
      <c r="G20" s="29">
        <v>49</v>
      </c>
      <c r="H20" s="30">
        <v>5</v>
      </c>
      <c r="I20" s="30">
        <v>100</v>
      </c>
      <c r="J20" s="34">
        <v>1</v>
      </c>
      <c r="K20" s="30">
        <f t="shared" si="0"/>
        <v>24500</v>
      </c>
      <c r="L20" s="36" t="s">
        <v>142</v>
      </c>
      <c r="M20" s="30" t="s">
        <v>154</v>
      </c>
    </row>
    <row r="21" ht="42" customHeight="1" spans="1:13">
      <c r="A21" s="6">
        <v>19</v>
      </c>
      <c r="B21" s="25" t="s">
        <v>111</v>
      </c>
      <c r="C21" s="26" t="s">
        <v>120</v>
      </c>
      <c r="D21" s="27" t="s">
        <v>121</v>
      </c>
      <c r="E21" s="26" t="s">
        <v>155</v>
      </c>
      <c r="F21" s="28">
        <v>45</v>
      </c>
      <c r="G21" s="29">
        <v>35</v>
      </c>
      <c r="H21" s="30">
        <v>5</v>
      </c>
      <c r="I21" s="30">
        <v>100</v>
      </c>
      <c r="J21" s="34">
        <v>1</v>
      </c>
      <c r="K21" s="30">
        <f t="shared" si="0"/>
        <v>17500</v>
      </c>
      <c r="L21" s="33" t="s">
        <v>156</v>
      </c>
      <c r="M21" s="35" t="s">
        <v>157</v>
      </c>
    </row>
    <row r="22" ht="42" customHeight="1" spans="1:13">
      <c r="A22" s="6">
        <v>20</v>
      </c>
      <c r="B22" s="25" t="s">
        <v>111</v>
      </c>
      <c r="C22" s="26" t="s">
        <v>124</v>
      </c>
      <c r="D22" s="27" t="s">
        <v>121</v>
      </c>
      <c r="E22" s="26" t="s">
        <v>155</v>
      </c>
      <c r="F22" s="28">
        <v>46</v>
      </c>
      <c r="G22" s="29">
        <v>31</v>
      </c>
      <c r="H22" s="30">
        <v>5</v>
      </c>
      <c r="I22" s="30">
        <v>100</v>
      </c>
      <c r="J22" s="34">
        <v>1</v>
      </c>
      <c r="K22" s="30">
        <f t="shared" si="0"/>
        <v>15500</v>
      </c>
      <c r="L22" s="33" t="s">
        <v>158</v>
      </c>
      <c r="M22" s="30" t="s">
        <v>159</v>
      </c>
    </row>
    <row r="23" ht="42" customHeight="1" spans="1:13">
      <c r="A23" s="6">
        <v>21</v>
      </c>
      <c r="B23" s="25" t="s">
        <v>111</v>
      </c>
      <c r="C23" s="26" t="s">
        <v>149</v>
      </c>
      <c r="D23" s="27" t="s">
        <v>121</v>
      </c>
      <c r="E23" s="26" t="s">
        <v>160</v>
      </c>
      <c r="F23" s="28">
        <v>50</v>
      </c>
      <c r="G23" s="29">
        <v>50</v>
      </c>
      <c r="H23" s="30">
        <v>5</v>
      </c>
      <c r="I23" s="30">
        <v>100</v>
      </c>
      <c r="J23" s="34">
        <v>1</v>
      </c>
      <c r="K23" s="30">
        <f t="shared" si="0"/>
        <v>25000</v>
      </c>
      <c r="L23" s="36" t="s">
        <v>150</v>
      </c>
      <c r="M23" s="35" t="s">
        <v>161</v>
      </c>
    </row>
    <row r="24" ht="42" customHeight="1" spans="1:13">
      <c r="A24" s="6">
        <v>22</v>
      </c>
      <c r="B24" s="25" t="s">
        <v>111</v>
      </c>
      <c r="C24" s="26" t="s">
        <v>112</v>
      </c>
      <c r="D24" s="27" t="s">
        <v>113</v>
      </c>
      <c r="E24" s="26" t="s">
        <v>160</v>
      </c>
      <c r="F24" s="28">
        <v>48</v>
      </c>
      <c r="G24" s="29">
        <v>48</v>
      </c>
      <c r="H24" s="30">
        <v>5</v>
      </c>
      <c r="I24" s="30">
        <v>100</v>
      </c>
      <c r="J24" s="34">
        <v>1</v>
      </c>
      <c r="K24" s="30">
        <f t="shared" si="0"/>
        <v>24000</v>
      </c>
      <c r="L24" s="37" t="s">
        <v>115</v>
      </c>
      <c r="M24" s="30" t="s">
        <v>162</v>
      </c>
    </row>
    <row r="25" s="13" customFormat="1" ht="42" customHeight="1" spans="1:13">
      <c r="A25" s="6">
        <v>23</v>
      </c>
      <c r="B25" s="25" t="s">
        <v>111</v>
      </c>
      <c r="C25" s="26" t="s">
        <v>117</v>
      </c>
      <c r="D25" s="27" t="s">
        <v>113</v>
      </c>
      <c r="E25" s="26" t="s">
        <v>160</v>
      </c>
      <c r="F25" s="32">
        <v>47</v>
      </c>
      <c r="G25" s="29">
        <v>47</v>
      </c>
      <c r="H25" s="29">
        <v>5</v>
      </c>
      <c r="I25" s="29">
        <v>100</v>
      </c>
      <c r="J25" s="38">
        <v>1</v>
      </c>
      <c r="K25" s="30">
        <f t="shared" si="0"/>
        <v>23500</v>
      </c>
      <c r="L25" s="37" t="s">
        <v>163</v>
      </c>
      <c r="M25" s="35" t="s">
        <v>164</v>
      </c>
    </row>
    <row r="26" ht="42" customHeight="1" spans="1:13">
      <c r="A26" s="6">
        <v>24</v>
      </c>
      <c r="B26" s="25" t="s">
        <v>111</v>
      </c>
      <c r="C26" s="26" t="s">
        <v>131</v>
      </c>
      <c r="D26" s="27" t="s">
        <v>121</v>
      </c>
      <c r="E26" s="26" t="s">
        <v>160</v>
      </c>
      <c r="F26" s="28">
        <v>44</v>
      </c>
      <c r="G26" s="29">
        <v>42</v>
      </c>
      <c r="H26" s="30">
        <v>5</v>
      </c>
      <c r="I26" s="30">
        <v>100</v>
      </c>
      <c r="J26" s="34">
        <v>1</v>
      </c>
      <c r="K26" s="30">
        <f t="shared" si="0"/>
        <v>21000</v>
      </c>
      <c r="L26" s="36" t="s">
        <v>165</v>
      </c>
      <c r="M26" s="30" t="s">
        <v>166</v>
      </c>
    </row>
    <row r="27" ht="42" customHeight="1" spans="1:13">
      <c r="A27" s="6">
        <v>25</v>
      </c>
      <c r="B27" s="25" t="s">
        <v>111</v>
      </c>
      <c r="C27" s="26" t="s">
        <v>127</v>
      </c>
      <c r="D27" s="27" t="s">
        <v>121</v>
      </c>
      <c r="E27" s="26" t="s">
        <v>160</v>
      </c>
      <c r="F27" s="28">
        <v>46</v>
      </c>
      <c r="G27" s="29">
        <v>45</v>
      </c>
      <c r="H27" s="30">
        <v>5</v>
      </c>
      <c r="I27" s="30">
        <v>100</v>
      </c>
      <c r="J27" s="34">
        <v>1</v>
      </c>
      <c r="K27" s="30">
        <f t="shared" si="0"/>
        <v>22500</v>
      </c>
      <c r="L27" s="36" t="s">
        <v>167</v>
      </c>
      <c r="M27" s="35" t="s">
        <v>168</v>
      </c>
    </row>
    <row r="28" ht="42" customHeight="1" spans="1:13">
      <c r="A28" s="6">
        <v>26</v>
      </c>
      <c r="B28" s="25" t="s">
        <v>111</v>
      </c>
      <c r="C28" s="26" t="s">
        <v>112</v>
      </c>
      <c r="D28" s="27" t="s">
        <v>113</v>
      </c>
      <c r="E28" s="26" t="s">
        <v>169</v>
      </c>
      <c r="F28" s="28">
        <v>43</v>
      </c>
      <c r="G28" s="29">
        <v>43</v>
      </c>
      <c r="H28" s="30">
        <v>5</v>
      </c>
      <c r="I28" s="30">
        <v>100</v>
      </c>
      <c r="J28" s="34">
        <v>1</v>
      </c>
      <c r="K28" s="30">
        <f t="shared" si="0"/>
        <v>21500</v>
      </c>
      <c r="L28" s="37" t="s">
        <v>147</v>
      </c>
      <c r="M28" s="30" t="s">
        <v>170</v>
      </c>
    </row>
  </sheetData>
  <mergeCells count="1">
    <mergeCell ref="A1:M1"/>
  </mergeCells>
  <pageMargins left="0.156944444444444" right="0.156944444444444" top="0.66875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zoomScale="115" zoomScaleNormal="115" workbookViewId="0">
      <selection activeCell="F22" sqref="F22"/>
    </sheetView>
  </sheetViews>
  <sheetFormatPr defaultColWidth="9" defaultRowHeight="13.5" outlineLevelCol="4"/>
  <cols>
    <col min="2" max="2" width="42.6333333333333" customWidth="1"/>
  </cols>
  <sheetData>
    <row r="1" spans="1:5">
      <c r="A1" s="6" t="s">
        <v>171</v>
      </c>
      <c r="B1" s="6"/>
      <c r="C1" s="6"/>
      <c r="D1" s="6"/>
      <c r="E1" s="6"/>
    </row>
    <row r="2" spans="1:5">
      <c r="A2" s="6"/>
      <c r="B2" s="6"/>
      <c r="C2" s="6"/>
      <c r="D2" s="6"/>
      <c r="E2" s="6"/>
    </row>
    <row r="3" spans="1:5">
      <c r="A3" s="6" t="s">
        <v>1</v>
      </c>
      <c r="B3" s="6" t="s">
        <v>172</v>
      </c>
      <c r="C3" s="6" t="s">
        <v>173</v>
      </c>
      <c r="D3" s="6" t="s">
        <v>174</v>
      </c>
      <c r="E3" s="6" t="s">
        <v>12</v>
      </c>
    </row>
    <row r="4" spans="1:5">
      <c r="A4" s="6"/>
      <c r="B4" s="9"/>
      <c r="C4" s="6"/>
      <c r="D4" s="6"/>
      <c r="E4" s="6"/>
    </row>
    <row r="5" s="8" customFormat="1" spans="1:5">
      <c r="A5" s="10"/>
      <c r="B5" s="11"/>
      <c r="C5" s="10"/>
      <c r="D5" s="10"/>
      <c r="E5" s="10"/>
    </row>
    <row r="6" s="8" customFormat="1" spans="1:5">
      <c r="A6" s="10"/>
      <c r="B6" s="11"/>
      <c r="C6" s="10"/>
      <c r="D6" s="10"/>
      <c r="E6" s="10"/>
    </row>
    <row r="7" s="8" customFormat="1" spans="1:5">
      <c r="A7" s="10"/>
      <c r="B7" s="11"/>
      <c r="C7" s="10"/>
      <c r="D7" s="10"/>
      <c r="E7" s="10"/>
    </row>
    <row r="8" s="8" customFormat="1" spans="1:5">
      <c r="A8" s="10"/>
      <c r="B8" s="11"/>
      <c r="C8" s="10"/>
      <c r="D8" s="10"/>
      <c r="E8" s="10"/>
    </row>
    <row r="9" s="8" customFormat="1" spans="1:5">
      <c r="A9" s="10"/>
      <c r="B9" s="11"/>
      <c r="C9" s="10"/>
      <c r="D9" s="10"/>
      <c r="E9" s="10"/>
    </row>
    <row r="10" spans="1:5">
      <c r="A10" s="6"/>
      <c r="B10" s="12"/>
      <c r="C10" s="6"/>
      <c r="D10" s="6"/>
      <c r="E10" s="6"/>
    </row>
  </sheetData>
  <mergeCells count="1">
    <mergeCell ref="A1:E2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F6" sqref="F6"/>
    </sheetView>
  </sheetViews>
  <sheetFormatPr defaultColWidth="9" defaultRowHeight="13.5" outlineLevelRow="2"/>
  <cols>
    <col min="1" max="1" width="5.75833333333333" style="1" customWidth="1"/>
    <col min="2" max="2" width="15" style="1" customWidth="1"/>
    <col min="3" max="10" width="9" style="1"/>
    <col min="11" max="11" width="31.8833333333333" style="1" customWidth="1"/>
  </cols>
  <sheetData>
    <row r="1" ht="20.1" customHeight="1" spans="1:11">
      <c r="A1" s="2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4" t="s">
        <v>2</v>
      </c>
      <c r="C2" s="3" t="s">
        <v>3</v>
      </c>
      <c r="D2" s="5" t="s">
        <v>176</v>
      </c>
      <c r="E2" s="3" t="s">
        <v>4</v>
      </c>
      <c r="F2" s="5" t="s">
        <v>5</v>
      </c>
      <c r="G2" s="6" t="s">
        <v>177</v>
      </c>
      <c r="H2" s="6" t="s">
        <v>178</v>
      </c>
      <c r="I2" s="6" t="s">
        <v>179</v>
      </c>
      <c r="J2" s="6" t="s">
        <v>180</v>
      </c>
      <c r="K2" s="6" t="s">
        <v>12</v>
      </c>
    </row>
    <row r="3" ht="24" spans="1:11">
      <c r="A3" s="6">
        <v>1</v>
      </c>
      <c r="B3" s="6" t="s">
        <v>181</v>
      </c>
      <c r="C3" s="6" t="s">
        <v>182</v>
      </c>
      <c r="D3" s="6">
        <v>1</v>
      </c>
      <c r="E3" s="6" t="s">
        <v>183</v>
      </c>
      <c r="F3" s="7" t="s">
        <v>184</v>
      </c>
      <c r="G3" s="6">
        <v>49</v>
      </c>
      <c r="H3" s="6">
        <v>300</v>
      </c>
      <c r="I3" s="6">
        <v>3</v>
      </c>
      <c r="J3" s="6">
        <f>G3*H3*I3</f>
        <v>44100</v>
      </c>
      <c r="K3" s="6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第一批</vt:lpstr>
      <vt:lpstr>第二批</vt:lpstr>
      <vt:lpstr>Sheet1</vt:lpstr>
      <vt:lpstr>Sheet2</vt:lpstr>
      <vt:lpstr>持证补贴</vt:lpstr>
      <vt:lpstr>抗疫国债就业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胡玲</cp:lastModifiedBy>
  <dcterms:created xsi:type="dcterms:W3CDTF">2018-08-20T07:39:00Z</dcterms:created>
  <cp:lastPrinted>2020-08-27T06:06:00Z</cp:lastPrinted>
  <dcterms:modified xsi:type="dcterms:W3CDTF">2022-01-20T07:59:03Z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ubyTemplateID" linkTarget="0">
    <vt:lpwstr>20</vt:lpwstr>
  </property>
  <property fmtid="{D5CDD505-2E9C-101B-9397-08002B2CF9AE}" pid="4" name="KSOReadingLayout">
    <vt:bool>true</vt:bool>
  </property>
  <property fmtid="{D5CDD505-2E9C-101B-9397-08002B2CF9AE}" pid="5" name="ICV">
    <vt:lpwstr>1F4B21C88D8F45C381D4DE4C615E4812</vt:lpwstr>
  </property>
</Properties>
</file>