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转移支付说明" sheetId="13" r:id="rId1"/>
    <sheet name="举借债务情况说明" sheetId="14" r:id="rId2"/>
    <sheet name="“三公”经费预算安排情况说明" sheetId="15" r:id="rId3"/>
    <sheet name="一般公共预算收入表" sheetId="1" r:id="rId4"/>
    <sheet name="一般公共预算支出表" sheetId="2" r:id="rId5"/>
    <sheet name="一般公共预算县本级支出表" sheetId="22" r:id="rId6"/>
    <sheet name="一般公共预算本级基本支出表" sheetId="28" r:id="rId7"/>
    <sheet name="一般公共预算税收返还和转移支付表" sheetId="27" r:id="rId8"/>
    <sheet name="政府性基金收支表" sheetId="20" r:id="rId9"/>
    <sheet name="政府性基金转移支付表" sheetId="26" r:id="rId10"/>
    <sheet name="社会保险基金收支表" sheetId="21" r:id="rId11"/>
    <sheet name="国有资本经营预算收入表" sheetId="23" r:id="rId12"/>
    <sheet name="国有资本经营预算支出表" sheetId="24" r:id="rId13"/>
    <sheet name="政府专项债务和余额情况表" sheetId="25" r:id="rId14"/>
    <sheet name="扶贫资金项目安排情况" sheetId="29" r:id="rId15"/>
  </sheets>
  <definedNames>
    <definedName name="_xlnm._FilterDatabase" localSheetId="5" hidden="1">一般公共预算县本级支出表!$A$5:$E$268</definedName>
  </definedNames>
  <calcPr calcId="144525"/>
</workbook>
</file>

<file path=xl/sharedStrings.xml><?xml version="1.0" encoding="utf-8"?>
<sst xmlns="http://schemas.openxmlformats.org/spreadsheetml/2006/main" count="2414" uniqueCount="926">
  <si>
    <t>开阳县转移支付情况说明</t>
  </si>
  <si>
    <t>由于我县下辖乡镇作为部门来管理，对下无转移支付，省市转移支付情况具体在一般公共预算税收返还和转移支付预算表中体现。</t>
  </si>
  <si>
    <t>开阳县举借债务情况说明</t>
  </si>
  <si>
    <t>由于省以下人民政府没有举债权限，所以我县2019年无举借债务情况。截止到2018年12月31日，我县债务余额为300257万元，债务限额为306056万元。</t>
  </si>
  <si>
    <t>开阳县“三公”经费预算安排情况说明</t>
  </si>
  <si>
    <t>开阳县2019年公共财政预算“三公”经费汇总预算为1967万元，与2018年相比较减少102万元，下降4.9%。其中2019年本县因公出国（境）费预算安排为200万元，公务接待费年初预算安排676万元，公务接待费预算减少104万元，降低13.33%；公务车运行维护费年初预算安排586万元，与去年年初预算相比，公务车运行维护费预算增加9万元，增长1.56%；公务车购置费预算安排为54万元,与去年年初预算相比增加18万元，原因是由于我县某些单位车辆报废，需要购置应急车辆。</t>
  </si>
  <si>
    <t>2019年开阳县一般公共预算收入表</t>
  </si>
  <si>
    <t>单位：万元</t>
  </si>
  <si>
    <t>科目编码</t>
  </si>
  <si>
    <t>科目名称</t>
  </si>
  <si>
    <t>2018年完成数</t>
  </si>
  <si>
    <t>2019年预算数</t>
  </si>
  <si>
    <t>公共财政预算收入合计</t>
  </si>
  <si>
    <t>101</t>
  </si>
  <si>
    <t xml:space="preserve">  税收收入</t>
  </si>
  <si>
    <t xml:space="preserve">    增值税</t>
  </si>
  <si>
    <t>10103</t>
  </si>
  <si>
    <t xml:space="preserve">    营业税</t>
  </si>
  <si>
    <t>10104</t>
  </si>
  <si>
    <t xml:space="preserve">    企业所得税</t>
  </si>
  <si>
    <t>10106</t>
  </si>
  <si>
    <t xml:space="preserve">    个人所得税</t>
  </si>
  <si>
    <t>10107</t>
  </si>
  <si>
    <t xml:space="preserve">    资源税</t>
  </si>
  <si>
    <t>10109</t>
  </si>
  <si>
    <t xml:space="preserve">    城市维护建设税</t>
  </si>
  <si>
    <t xml:space="preserve">    房产税</t>
  </si>
  <si>
    <t>10111</t>
  </si>
  <si>
    <t xml:space="preserve">    印花税</t>
  </si>
  <si>
    <t>10112</t>
  </si>
  <si>
    <t xml:space="preserve">    城镇土地使用税</t>
  </si>
  <si>
    <t>10113</t>
  </si>
  <si>
    <t xml:space="preserve">    土地增值税</t>
  </si>
  <si>
    <t xml:space="preserve">    车船税</t>
  </si>
  <si>
    <t>10118</t>
  </si>
  <si>
    <t xml:space="preserve">    耕地占用税</t>
  </si>
  <si>
    <t>10119</t>
  </si>
  <si>
    <t xml:space="preserve">    契税</t>
  </si>
  <si>
    <t>10120</t>
  </si>
  <si>
    <t xml:space="preserve">    烟叶税</t>
  </si>
  <si>
    <t xml:space="preserve">    环保税</t>
  </si>
  <si>
    <t>103</t>
  </si>
  <si>
    <t xml:space="preserve">  非税收入</t>
  </si>
  <si>
    <t>10302</t>
  </si>
  <si>
    <t xml:space="preserve">    专项收入</t>
  </si>
  <si>
    <t xml:space="preserve">      教育费附加收入</t>
  </si>
  <si>
    <t xml:space="preserve">      教育费附加滞纳金、罚没收入</t>
  </si>
  <si>
    <t xml:space="preserve">      地方教育附加收入</t>
  </si>
  <si>
    <t xml:space="preserve">      残疾人就业保障金收入</t>
  </si>
  <si>
    <t xml:space="preserve">      森林植被恢复费</t>
  </si>
  <si>
    <t>10304</t>
  </si>
  <si>
    <t xml:space="preserve">    行政事业性收费收入</t>
  </si>
  <si>
    <t>10305</t>
  </si>
  <si>
    <t xml:space="preserve">    罚没收入</t>
  </si>
  <si>
    <t xml:space="preserve">    国有资本经营收入</t>
  </si>
  <si>
    <t>10307</t>
  </si>
  <si>
    <t xml:space="preserve">    国有资源(资产)有偿使用收入</t>
  </si>
  <si>
    <t>捐赠收入</t>
  </si>
  <si>
    <t>国内捐赠收入</t>
  </si>
  <si>
    <t>政府住房基金收入</t>
  </si>
  <si>
    <t>公共租赁住房租金收入</t>
  </si>
  <si>
    <t>10399</t>
  </si>
  <si>
    <t xml:space="preserve">    其他收入</t>
  </si>
  <si>
    <t xml:space="preserve"> </t>
  </si>
  <si>
    <t>2019年开阳县一般公共预算支出表</t>
  </si>
  <si>
    <t>预算数</t>
  </si>
  <si>
    <t>一般公共预算支出</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</si>
  <si>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</si>
  <si>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</si>
  <si>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</si>
  <si>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</si>
  <si>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</si>
  <si>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</si>
  <si>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</si>
  <si>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</si>
  <si>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</si>
  <si>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</si>
  <si>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</si>
  <si>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</si>
  <si>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</si>
  <si>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</si>
  <si>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</si>
  <si>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</si>
  <si>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</si>
  <si>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</si>
  <si>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</si>
  <si>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</si>
  <si>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</si>
  <si>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</si>
  <si>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</si>
  <si>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</si>
  <si>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</si>
  <si>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</si>
  <si>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</si>
  <si>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</si>
  <si>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</si>
  <si>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 xml:space="preserve">  外交管理事务</t>
  </si>
  <si>
    <t xml:space="preserve">  驻外机构</t>
  </si>
  <si>
    <t xml:space="preserve">  对外援助</t>
  </si>
  <si>
    <t xml:space="preserve">  国际组织</t>
  </si>
  <si>
    <t xml:space="preserve">  对外合作与交流</t>
  </si>
  <si>
    <t xml:space="preserve">  对外宣传</t>
  </si>
  <si>
    <t xml:space="preserve">  边界勘界联检</t>
  </si>
  <si>
    <t xml:space="preserve">  国际发展合作</t>
  </si>
  <si>
    <t xml:space="preserve">  其他外交支出</t>
  </si>
  <si>
    <t>国防支出</t>
  </si>
  <si>
    <t xml:space="preserve">  现役部队</t>
  </si>
  <si>
    <t xml:space="preserve">  国防科研事业</t>
  </si>
  <si>
    <t xml:space="preserve">  专项工程</t>
  </si>
  <si>
    <t xml:space="preserve">  国防动员</t>
  </si>
  <si>
    <t xml:space="preserve">  其他国防支出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</si>
  <si>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</si>
  <si>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</si>
  <si>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</si>
  <si>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</si>
  <si>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</si>
  <si>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</si>
  <si>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</si>
  <si>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</si>
  <si>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</si>
  <si>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</si>
  <si>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</si>
  <si>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</si>
  <si>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</si>
  <si>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</si>
  <si>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</si>
  <si>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</si>
  <si>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</si>
  <si>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</si>
  <si>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</si>
  <si>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</si>
  <si>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</si>
  <si>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</si>
  <si>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</si>
  <si>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</si>
  <si>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</si>
  <si>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</si>
  <si>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</si>
  <si>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</si>
  <si>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</si>
  <si>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</si>
  <si>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</si>
  <si>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</si>
  <si>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</si>
  <si>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</si>
  <si>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</si>
  <si>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</si>
  <si>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</si>
  <si>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</si>
  <si>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</si>
  <si>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</si>
  <si>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其他文化体育与传媒支出</t>
  </si>
  <si>
    <t>社会保障和就业支出</t>
  </si>
  <si>
    <t xml:space="preserve">  人力资源和社会保障管理事务</t>
  </si>
  <si>
    <t xml:space="preserve">  民政管理事务</t>
  </si>
  <si>
    <t xml:space="preserve">  补充全国社会保障基金</t>
  </si>
  <si>
    <t xml:space="preserve">  行政事业单位离退休</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</si>
  <si>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</si>
  <si>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</si>
  <si>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</si>
  <si>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</si>
  <si>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</si>
  <si>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</si>
  <si>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</si>
  <si>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</si>
  <si>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</si>
  <si>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</si>
  <si>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</si>
  <si>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</si>
  <si>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</si>
  <si>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</si>
  <si>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</si>
  <si>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</si>
  <si>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</si>
  <si>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</si>
  <si>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</si>
  <si>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</si>
  <si>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</si>
  <si>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</si>
  <si>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</si>
  <si>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</si>
  <si>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</si>
  <si>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</si>
  <si>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</si>
  <si>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</si>
  <si>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</si>
  <si>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</si>
  <si>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</si>
  <si>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</si>
  <si>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</si>
  <si>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</si>
  <si>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</si>
  <si>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</si>
  <si>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</si>
  <si>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</si>
  <si>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</si>
  <si>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</si>
  <si>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</si>
  <si>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</si>
  <si>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</si>
  <si>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</si>
  <si>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</si>
  <si>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</si>
  <si>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</si>
  <si>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</si>
  <si>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</si>
  <si>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</si>
  <si>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</si>
  <si>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</si>
  <si>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</si>
  <si>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</si>
  <si>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t>
  </si>
  <si>
    <t xml:space="preserve">  林业和草原</t>
  </si>
  <si>
    <t xml:space="preserve">  水利</t>
  </si>
  <si>
    <t xml:space="preserve">  南水北调</t>
  </si>
  <si>
    <t xml:space="preserve">  扶贫</t>
  </si>
  <si>
    <t xml:space="preserve">  农业综合开发</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</si>
  <si>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</si>
  <si>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</si>
  <si>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</si>
  <si>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</si>
  <si>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</si>
  <si>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</si>
  <si>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</si>
  <si>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</si>
  <si>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</si>
  <si>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</si>
  <si>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</si>
  <si>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</si>
  <si>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资源勘探信息等支出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</si>
  <si>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</si>
  <si>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</si>
  <si>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</si>
  <si>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</si>
  <si>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</si>
  <si>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</si>
  <si>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</si>
  <si>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</si>
  <si>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</si>
  <si>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</si>
  <si>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</si>
  <si>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</si>
  <si>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</si>
  <si>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</si>
  <si>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</si>
  <si>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</si>
  <si>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</si>
  <si>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</si>
  <si>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</si>
  <si>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</si>
  <si>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</si>
  <si>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</si>
  <si>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</si>
  <si>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</si>
  <si>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</si>
  <si>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</si>
  <si>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</si>
  <si>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</si>
  <si>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海洋管理事务</t>
  </si>
  <si>
    <t xml:space="preserve">  测绘事务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</si>
  <si>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</si>
  <si>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</si>
  <si>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</si>
  <si>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</si>
  <si>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</si>
  <si>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</si>
  <si>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</si>
  <si>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粮油事务</t>
  </si>
  <si>
    <t xml:space="preserve">  物资事务</t>
  </si>
  <si>
    <t xml:space="preserve">  能源储备</t>
  </si>
  <si>
    <t xml:space="preserve">  粮油储备</t>
  </si>
  <si>
    <t xml:space="preserve">  重要商品储备</t>
  </si>
  <si>
    <t>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</si>
  <si>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</si>
  <si>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</si>
  <si>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</si>
  <si>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</si>
  <si>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</si>
  <si>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</si>
  <si>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</si>
  <si>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</si>
  <si>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</si>
  <si>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</si>
  <si>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</si>
  <si>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</si>
  <si>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</si>
  <si>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中央政府国内债务付息支出</t>
  </si>
  <si>
    <t xml:space="preserve">  中央政府国外债务付息支出</t>
  </si>
  <si>
    <t xml:space="preserve">  地方政府一般债务付息支出</t>
  </si>
  <si>
    <t>债务发行费用支出</t>
  </si>
  <si>
    <t xml:space="preserve">  中央政府国内债务发行费用支出</t>
  </si>
  <si>
    <t xml:space="preserve">  中央政府国外债务发行费用支出</t>
  </si>
  <si>
    <t xml:space="preserve">  地方政府一般债务发行费用支出</t>
  </si>
  <si>
    <t>2019年开阳县一般公共预算本级支出表</t>
  </si>
  <si>
    <t>单位:万元</t>
  </si>
  <si>
    <t>类</t>
  </si>
  <si>
    <t>款</t>
  </si>
  <si>
    <t>项</t>
  </si>
  <si>
    <t>合计</t>
  </si>
  <si>
    <t>201</t>
  </si>
  <si>
    <t>36</t>
  </si>
  <si>
    <t>99</t>
  </si>
  <si>
    <t>其他共产党事务支出</t>
  </si>
  <si>
    <t>11</t>
  </si>
  <si>
    <t>其他纪检监察事务支出</t>
  </si>
  <si>
    <t>38</t>
  </si>
  <si>
    <t>09</t>
  </si>
  <si>
    <t>市场监督管理技术支持</t>
  </si>
  <si>
    <t>08</t>
  </si>
  <si>
    <t>信息化建设</t>
  </si>
  <si>
    <t>标准化管理</t>
  </si>
  <si>
    <t>01</t>
  </si>
  <si>
    <t>行政运行</t>
  </si>
  <si>
    <t>13</t>
  </si>
  <si>
    <t>03</t>
  </si>
  <si>
    <t>其他政府办公厅（室）及相关机构事务支出</t>
  </si>
  <si>
    <t>31</t>
  </si>
  <si>
    <t>其他党委办公厅（室）及相关机构事务支出</t>
  </si>
  <si>
    <t>06</t>
  </si>
  <si>
    <t>其他财政事务支出</t>
  </si>
  <si>
    <t>12</t>
  </si>
  <si>
    <t>药品事务</t>
  </si>
  <si>
    <t>其他人大事务支出</t>
  </si>
  <si>
    <t>04</t>
  </si>
  <si>
    <t>05</t>
  </si>
  <si>
    <t>日常经济运行调节</t>
  </si>
  <si>
    <t>信访事务</t>
  </si>
  <si>
    <t>10</t>
  </si>
  <si>
    <t>战略规划与实施</t>
  </si>
  <si>
    <t>32</t>
  </si>
  <si>
    <t>公务员事务</t>
  </si>
  <si>
    <t>02</t>
  </si>
  <si>
    <t>委员视察</t>
  </si>
  <si>
    <t>14</t>
  </si>
  <si>
    <t>化妆品事务</t>
  </si>
  <si>
    <t>市场监督管理专项</t>
  </si>
  <si>
    <t>认证认可监督管理</t>
  </si>
  <si>
    <t>07</t>
  </si>
  <si>
    <t>其他税收事务支出</t>
  </si>
  <si>
    <t>26</t>
  </si>
  <si>
    <t>档案馆</t>
  </si>
  <si>
    <t>其他组织事务支出</t>
  </si>
  <si>
    <t>财政委托业务支出</t>
  </si>
  <si>
    <t>人大监督</t>
  </si>
  <si>
    <t>医疗器械事务</t>
  </si>
  <si>
    <t>市场监管执法</t>
  </si>
  <si>
    <t>29</t>
  </si>
  <si>
    <t>其他群众团体事务支出</t>
  </si>
  <si>
    <t>预算改革业务</t>
  </si>
  <si>
    <t>参政议政</t>
  </si>
  <si>
    <t>物价管理</t>
  </si>
  <si>
    <t>一般行政管理事务</t>
  </si>
  <si>
    <t>专项普查活动</t>
  </si>
  <si>
    <t>代表工作</t>
  </si>
  <si>
    <t>人大会议</t>
  </si>
  <si>
    <t>28</t>
  </si>
  <si>
    <t>50</t>
  </si>
  <si>
    <t>事业运行</t>
  </si>
  <si>
    <t>其他商贸事务支出</t>
  </si>
  <si>
    <t>专项业务</t>
  </si>
  <si>
    <t>专项统计业务</t>
  </si>
  <si>
    <t>政协会议</t>
  </si>
  <si>
    <t>23</t>
  </si>
  <si>
    <t>民族工作专项</t>
  </si>
  <si>
    <t>34</t>
  </si>
  <si>
    <t>其他民主党派及工商联事务支出</t>
  </si>
  <si>
    <t>统计抽样调查</t>
  </si>
  <si>
    <t>宗教事务</t>
  </si>
  <si>
    <t>价格监督检查</t>
  </si>
  <si>
    <t>人大代表履职能力提升</t>
  </si>
  <si>
    <t>33</t>
  </si>
  <si>
    <t>招商引资</t>
  </si>
  <si>
    <t>其他发展与改革事务支出</t>
  </si>
  <si>
    <t>其他一般公共服务支出</t>
  </si>
  <si>
    <t>204</t>
  </si>
  <si>
    <t>其他武装警察部队支出</t>
  </si>
  <si>
    <t>其他国家安全支出</t>
  </si>
  <si>
    <t>基层司法业务</t>
  </si>
  <si>
    <t>法律援助</t>
  </si>
  <si>
    <t>武装警察部队</t>
  </si>
  <si>
    <t>社区矫正</t>
  </si>
  <si>
    <t>20</t>
  </si>
  <si>
    <t>执法办案</t>
  </si>
  <si>
    <t>保密管理</t>
  </si>
  <si>
    <t>205</t>
  </si>
  <si>
    <t>干部教育</t>
  </si>
  <si>
    <t>高中教育</t>
  </si>
  <si>
    <t>学前教育</t>
  </si>
  <si>
    <t>其他教育管理事务支出</t>
  </si>
  <si>
    <t>其他普通教育支出</t>
  </si>
  <si>
    <t>其他进修及培训</t>
  </si>
  <si>
    <t>职业高中教育</t>
  </si>
  <si>
    <t>教师进修</t>
  </si>
  <si>
    <t>小学教育</t>
  </si>
  <si>
    <t>培训支出</t>
  </si>
  <si>
    <t>特殊学校教育</t>
  </si>
  <si>
    <t>初中教育</t>
  </si>
  <si>
    <t>206</t>
  </si>
  <si>
    <t>其他科学技术普及支出</t>
  </si>
  <si>
    <t>科普活动</t>
  </si>
  <si>
    <t>机构运行</t>
  </si>
  <si>
    <t>应用技术研究与开发</t>
  </si>
  <si>
    <t>207</t>
  </si>
  <si>
    <t>旅游行业业务管理</t>
  </si>
  <si>
    <t>文化活动</t>
  </si>
  <si>
    <t>其他广播电视支出</t>
  </si>
  <si>
    <t>文物保护</t>
  </si>
  <si>
    <t>电视</t>
  </si>
  <si>
    <t>文化和旅游市场管理</t>
  </si>
  <si>
    <t>群众体育</t>
  </si>
  <si>
    <t>图书馆</t>
  </si>
  <si>
    <t>体育训练</t>
  </si>
  <si>
    <t>群众文化</t>
  </si>
  <si>
    <t>体育交流与合作</t>
  </si>
  <si>
    <t>208</t>
  </si>
  <si>
    <t>义务兵优待</t>
  </si>
  <si>
    <t>其他优抚支出</t>
  </si>
  <si>
    <t>21</t>
  </si>
  <si>
    <t>农村特困人员救助供养支出</t>
  </si>
  <si>
    <t>16</t>
  </si>
  <si>
    <t>其他红十字事业支出</t>
  </si>
  <si>
    <t>临时救助支出</t>
  </si>
  <si>
    <t>财政对城乡居民基本养老保险基金的补助</t>
  </si>
  <si>
    <t>残疾人就业和扶贫</t>
  </si>
  <si>
    <t>机关事业单位基本养老保险缴费支出</t>
  </si>
  <si>
    <t>殡葬</t>
  </si>
  <si>
    <t>残疾人康复</t>
  </si>
  <si>
    <t>对机关事业单位基本养老保险基金的补助</t>
  </si>
  <si>
    <t>劳动保障监察</t>
  </si>
  <si>
    <t>其他行政事业单位离退休支出</t>
  </si>
  <si>
    <t>行政区划和地名管理</t>
  </si>
  <si>
    <t>残疾人生活和护理补贴</t>
  </si>
  <si>
    <t>19</t>
  </si>
  <si>
    <t>农村最低生活保障金支出</t>
  </si>
  <si>
    <t>流浪乞讨人员救助支出</t>
  </si>
  <si>
    <t>其他企业改革发展补助</t>
  </si>
  <si>
    <t>基层政权和社区建设</t>
  </si>
  <si>
    <t>其他民政管理事务支出</t>
  </si>
  <si>
    <t>25</t>
  </si>
  <si>
    <t>其他农村生活救助</t>
  </si>
  <si>
    <t>其他就业补助支出</t>
  </si>
  <si>
    <t>其他人力资源和社会保障管理事务支出</t>
  </si>
  <si>
    <t>儿童福利</t>
  </si>
  <si>
    <t>老年福利</t>
  </si>
  <si>
    <t>其他社会福利支出</t>
  </si>
  <si>
    <t>城市最低生活保障金支出</t>
  </si>
  <si>
    <t>其他残疾人事业支出</t>
  </si>
  <si>
    <t>其他社会保障和就业支出</t>
  </si>
  <si>
    <t>民间组织管理</t>
  </si>
  <si>
    <t>在乡复员、退伍军人生活补助</t>
  </si>
  <si>
    <t>其他退役安置支出</t>
  </si>
  <si>
    <t>机关事业单位职业年金缴费支出</t>
  </si>
  <si>
    <t>退役士兵安置</t>
  </si>
  <si>
    <t>210</t>
  </si>
  <si>
    <t>其他基层医疗卫生机构支出</t>
  </si>
  <si>
    <t>其他卫生健康管理事务支出</t>
  </si>
  <si>
    <t>基本公共卫生服务</t>
  </si>
  <si>
    <t>其他医疗救助支出</t>
  </si>
  <si>
    <t>优抚对象医疗救助</t>
  </si>
  <si>
    <t>卫生监督机构</t>
  </si>
  <si>
    <t>突发公共卫生事件应急处理</t>
  </si>
  <si>
    <t>重大公共卫生专项</t>
  </si>
  <si>
    <t>财政对城乡居民基本医疗保险基金的补助</t>
  </si>
  <si>
    <t>其他卫生健康支出</t>
  </si>
  <si>
    <t>行政单位医疗</t>
  </si>
  <si>
    <t>乡镇卫生院</t>
  </si>
  <si>
    <t>其他计划生育事务支出</t>
  </si>
  <si>
    <t>事业单位医疗</t>
  </si>
  <si>
    <t>其他行政事业单位医疗支出</t>
  </si>
  <si>
    <t>综合医院</t>
  </si>
  <si>
    <t>其他公立医院支出</t>
  </si>
  <si>
    <t>公务员医疗补助</t>
  </si>
  <si>
    <t>妇幼保健机构</t>
  </si>
  <si>
    <t>中医（民族）医院</t>
  </si>
  <si>
    <t>17</t>
  </si>
  <si>
    <t>计划生育服务</t>
  </si>
  <si>
    <t>疾病预防控制机构</t>
  </si>
  <si>
    <t>城乡医疗救助</t>
  </si>
  <si>
    <t>财政对其他基本医疗保险基金的补助</t>
  </si>
  <si>
    <t>211</t>
  </si>
  <si>
    <t>大气</t>
  </si>
  <si>
    <t>其他污染防治支出</t>
  </si>
  <si>
    <t>水体</t>
  </si>
  <si>
    <t>建设项目环评审查与监督</t>
  </si>
  <si>
    <t>其他环境监测与监察支出</t>
  </si>
  <si>
    <t>循环经济</t>
  </si>
  <si>
    <t>其他自然生态保护支出</t>
  </si>
  <si>
    <t>农村环境保护</t>
  </si>
  <si>
    <t>212</t>
  </si>
  <si>
    <t>城乡社区环境卫生</t>
  </si>
  <si>
    <t>城管执法</t>
  </si>
  <si>
    <t>其他城乡社区支出</t>
  </si>
  <si>
    <t>其他城乡社区公共设施支出</t>
  </si>
  <si>
    <t>其他城乡社区管理事务支出</t>
  </si>
  <si>
    <t>213</t>
  </si>
  <si>
    <t>森林资源管理</t>
  </si>
  <si>
    <t>农田水利</t>
  </si>
  <si>
    <t>森林生态效益补偿</t>
  </si>
  <si>
    <t>其他水利支出</t>
  </si>
  <si>
    <t>对村民委员会和村党支部的补助</t>
  </si>
  <si>
    <t>生产发展</t>
  </si>
  <si>
    <t>农产品加工与促销</t>
  </si>
  <si>
    <t>农业结构调整补贴</t>
  </si>
  <si>
    <t>其他林业和草原支出</t>
  </si>
  <si>
    <t>执法与监督</t>
  </si>
  <si>
    <t>事业机构</t>
  </si>
  <si>
    <t>其他农业支出</t>
  </si>
  <si>
    <t>统计监测与信息服务</t>
  </si>
  <si>
    <t>农产品质量安全</t>
  </si>
  <si>
    <t>执法监管</t>
  </si>
  <si>
    <t>土地治理</t>
  </si>
  <si>
    <t>农业保险保费补贴</t>
  </si>
  <si>
    <t>农村基础设施建设</t>
  </si>
  <si>
    <t>15</t>
  </si>
  <si>
    <t>抗旱</t>
  </si>
  <si>
    <t>其他扶贫支出</t>
  </si>
  <si>
    <t>防灾减灾</t>
  </si>
  <si>
    <t>森林培育</t>
  </si>
  <si>
    <t>产业化发展</t>
  </si>
  <si>
    <t>水资源节约管理与保护</t>
  </si>
  <si>
    <t>35</t>
  </si>
  <si>
    <t>农村人畜饮水</t>
  </si>
  <si>
    <t>防汛</t>
  </si>
  <si>
    <t>病虫害控制</t>
  </si>
  <si>
    <t>52</t>
  </si>
  <si>
    <t>对高校毕业生到基层任职补助</t>
  </si>
  <si>
    <t>科技转化与推广服务</t>
  </si>
  <si>
    <t>农村公益事业</t>
  </si>
  <si>
    <t>214</t>
  </si>
  <si>
    <t>公路运输管理</t>
  </si>
  <si>
    <t>公路和运输安全</t>
  </si>
  <si>
    <t>公路养护</t>
  </si>
  <si>
    <t>海事管理</t>
  </si>
  <si>
    <t>215</t>
  </si>
  <si>
    <t>其他工业和信息产业监管支出</t>
  </si>
  <si>
    <t>工业和信息产业支持</t>
  </si>
  <si>
    <t>216</t>
  </si>
  <si>
    <t>其他商业流通事务支出</t>
  </si>
  <si>
    <t>220</t>
  </si>
  <si>
    <t>地质矿产资源与环境调查</t>
  </si>
  <si>
    <t>土地资源调查</t>
  </si>
  <si>
    <t>其他气象事务支出</t>
  </si>
  <si>
    <t>土地资源储备支出</t>
  </si>
  <si>
    <t>气象事业机构</t>
  </si>
  <si>
    <t>土地资源利用与保护</t>
  </si>
  <si>
    <t>221</t>
  </si>
  <si>
    <t>其他保障性安居工程支出</t>
  </si>
  <si>
    <t>住房公积金</t>
  </si>
  <si>
    <t>222</t>
  </si>
  <si>
    <t>粮食专项业务活动</t>
  </si>
  <si>
    <t>储备粮油补贴</t>
  </si>
  <si>
    <t>其他粮油事务支出</t>
  </si>
  <si>
    <t>224</t>
  </si>
  <si>
    <t>应急救援</t>
  </si>
  <si>
    <t>地方自然灾害生活补助</t>
  </si>
  <si>
    <t>安全监管</t>
  </si>
  <si>
    <t>其他自然灾害生活救助支出</t>
  </si>
  <si>
    <t>灾害风险防治</t>
  </si>
  <si>
    <t>229</t>
  </si>
  <si>
    <t>其他支出</t>
  </si>
  <si>
    <t>2019年开阳县一般公共预算本级基本支出表</t>
  </si>
  <si>
    <t>政府预算经济分类</t>
  </si>
  <si>
    <t>部门预算经济分类</t>
  </si>
  <si>
    <t>基本支出</t>
  </si>
  <si>
    <t>科 目 名 称</t>
  </si>
  <si>
    <t>501</t>
  </si>
  <si>
    <t>机关工资福利支出</t>
  </si>
  <si>
    <t xml:space="preserve">  50101</t>
  </si>
  <si>
    <t xml:space="preserve">  工资奖金津补贴</t>
  </si>
  <si>
    <t>301</t>
  </si>
  <si>
    <t>工资福利支出</t>
  </si>
  <si>
    <t xml:space="preserve">  30101</t>
  </si>
  <si>
    <t xml:space="preserve">  基本工资</t>
  </si>
  <si>
    <t xml:space="preserve">  30102</t>
  </si>
  <si>
    <t xml:space="preserve">  津贴补贴</t>
  </si>
  <si>
    <t xml:space="preserve">  30103</t>
  </si>
  <si>
    <t xml:space="preserve">  奖金</t>
  </si>
  <si>
    <t xml:space="preserve">  50102</t>
  </si>
  <si>
    <t xml:space="preserve">  社会保障缴费</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</si>
  <si>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</si>
  <si>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</si>
  <si>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</si>
  <si>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</si>
  <si>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</si>
  <si>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</si>
  <si>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</si>
  <si>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</si>
  <si>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</si>
  <si>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</si>
  <si>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50103</t>
  </si>
  <si>
    <t xml:space="preserve">  住房公积金</t>
  </si>
  <si>
    <t xml:space="preserve">  30113</t>
  </si>
  <si>
    <t xml:space="preserve">  50199</t>
  </si>
  <si>
    <t xml:space="preserve">  其他工资福利支出</t>
  </si>
  <si>
    <t xml:space="preserve">  30199</t>
  </si>
  <si>
    <t>502</t>
  </si>
  <si>
    <t>机关商品和服务支出</t>
  </si>
  <si>
    <t xml:space="preserve">  50201</t>
  </si>
  <si>
    <t xml:space="preserve">  办公经费</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</si>
  <si>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</si>
  <si>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</si>
  <si>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</si>
  <si>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</si>
  <si>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</si>
  <si>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</si>
  <si>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</si>
  <si>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</si>
  <si>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</si>
  <si>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</si>
  <si>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</si>
  <si>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</si>
  <si>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</si>
  <si>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</si>
  <si>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</si>
  <si>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</si>
  <si>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</si>
  <si>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</si>
  <si>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</si>
  <si>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</si>
  <si>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30214</t>
  </si>
  <si>
    <t xml:space="preserve">  租赁费</t>
  </si>
  <si>
    <t xml:space="preserve">  30228</t>
  </si>
  <si>
    <t xml:space="preserve">  工会经费</t>
  </si>
  <si>
    <t xml:space="preserve">  30229</t>
  </si>
  <si>
    <t xml:space="preserve">  福利费</t>
  </si>
  <si>
    <t xml:space="preserve">  30239</t>
  </si>
  <si>
    <t xml:space="preserve">  其他交通费用</t>
  </si>
  <si>
    <t xml:space="preserve">  30240</t>
  </si>
  <si>
    <t xml:space="preserve">  税金及附加费用</t>
  </si>
  <si>
    <t xml:space="preserve">  50202</t>
  </si>
  <si>
    <t xml:space="preserve">  会议费</t>
  </si>
  <si>
    <t xml:space="preserve">  30215</t>
  </si>
  <si>
    <t xml:space="preserve">  50203</t>
  </si>
  <si>
    <t xml:space="preserve">  培训费</t>
  </si>
  <si>
    <t xml:space="preserve">  30216</t>
  </si>
  <si>
    <t xml:space="preserve">  50204</t>
  </si>
  <si>
    <t xml:space="preserve">  专用材料购置费</t>
  </si>
  <si>
    <t xml:space="preserve">  30218</t>
  </si>
  <si>
    <t xml:space="preserve">  专用材料费</t>
  </si>
  <si>
    <t xml:space="preserve">  30224</t>
  </si>
  <si>
    <t xml:space="preserve">  被装购置费</t>
  </si>
  <si>
    <t xml:space="preserve">  50205</t>
  </si>
  <si>
    <t xml:space="preserve">  委托物业费</t>
  </si>
  <si>
    <t xml:space="preserve">  30203</t>
  </si>
  <si>
    <t xml:space="preserve">  咨询费</t>
  </si>
  <si>
    <t xml:space="preserve">  30226</t>
  </si>
  <si>
    <t xml:space="preserve">  劳务费</t>
  </si>
  <si>
    <t xml:space="preserve">  30227</t>
  </si>
  <si>
    <t xml:space="preserve">  委托业务费</t>
  </si>
  <si>
    <t xml:space="preserve">  50206</t>
  </si>
  <si>
    <t xml:space="preserve">  公务接待费</t>
  </si>
  <si>
    <t xml:space="preserve">  30217</t>
  </si>
  <si>
    <t xml:space="preserve">  50207</t>
  </si>
  <si>
    <t xml:space="preserve">  因公出国（境）费用</t>
  </si>
  <si>
    <t xml:space="preserve">  30212</t>
  </si>
  <si>
    <t xml:space="preserve">  50208</t>
  </si>
  <si>
    <t xml:space="preserve">  公务用车运行维护费</t>
  </si>
  <si>
    <t xml:space="preserve">  30231</t>
  </si>
  <si>
    <t xml:space="preserve">  50209</t>
  </si>
  <si>
    <t xml:space="preserve">  维修（护）费</t>
  </si>
  <si>
    <t xml:space="preserve">  30213</t>
  </si>
  <si>
    <t xml:space="preserve">  50299</t>
  </si>
  <si>
    <t xml:space="preserve">  其他商品和服务支出</t>
  </si>
  <si>
    <t xml:space="preserve">  30299</t>
  </si>
  <si>
    <t>503</t>
  </si>
  <si>
    <t>机关资本性支出（一）</t>
  </si>
  <si>
    <t xml:space="preserve">  50301</t>
  </si>
  <si>
    <t xml:space="preserve">  房屋建筑物购建</t>
  </si>
  <si>
    <t>310</t>
  </si>
  <si>
    <t>资本性支出</t>
  </si>
  <si>
    <t xml:space="preserve">  31001</t>
  </si>
  <si>
    <t xml:space="preserve">  50302</t>
  </si>
  <si>
    <t xml:space="preserve">  基础设施建设</t>
  </si>
  <si>
    <t xml:space="preserve">  31005</t>
  </si>
  <si>
    <t xml:space="preserve">  50303</t>
  </si>
  <si>
    <t xml:space="preserve">  公务用车购置</t>
  </si>
  <si>
    <t xml:space="preserve">  31013</t>
  </si>
  <si>
    <t xml:space="preserve">  50306</t>
  </si>
  <si>
    <t xml:space="preserve">  设备购置</t>
  </si>
  <si>
    <t xml:space="preserve">  31002</t>
  </si>
  <si>
    <t xml:space="preserve">  办公设备购置</t>
  </si>
  <si>
    <t xml:space="preserve">  31003</t>
  </si>
  <si>
    <t xml:space="preserve">  专用设备购置</t>
  </si>
  <si>
    <t xml:space="preserve">  31007</t>
  </si>
  <si>
    <t xml:space="preserve">  信息网络及软件购置更新</t>
  </si>
  <si>
    <t xml:space="preserve">  50307</t>
  </si>
  <si>
    <t xml:space="preserve">  大型修缮</t>
  </si>
  <si>
    <t xml:space="preserve">  31006</t>
  </si>
  <si>
    <t xml:space="preserve">  50399</t>
  </si>
  <si>
    <t xml:space="preserve">  其他对个人和家庭的补助</t>
  </si>
  <si>
    <t xml:space="preserve">  31099</t>
  </si>
  <si>
    <t xml:space="preserve">  其他资本性支出</t>
  </si>
  <si>
    <t>504</t>
  </si>
  <si>
    <t>机关资本性支出（二）</t>
  </si>
  <si>
    <t xml:space="preserve">  50404</t>
  </si>
  <si>
    <t>309</t>
  </si>
  <si>
    <t>资本性支出（基本建设）</t>
  </si>
  <si>
    <t xml:space="preserve">  30902</t>
  </si>
  <si>
    <t xml:space="preserve">  30903</t>
  </si>
  <si>
    <t xml:space="preserve">  30907</t>
  </si>
  <si>
    <t xml:space="preserve">  50499</t>
  </si>
  <si>
    <t xml:space="preserve">  30999</t>
  </si>
  <si>
    <t xml:space="preserve">  其他基本建设支出</t>
  </si>
  <si>
    <t>505</t>
  </si>
  <si>
    <t>对事业单位经常性补助</t>
  </si>
  <si>
    <t xml:space="preserve">  50501</t>
  </si>
  <si>
    <t xml:space="preserve">  工资福利支出</t>
  </si>
  <si>
    <t xml:space="preserve">  30107</t>
  </si>
  <si>
    <t xml:space="preserve">  绩效工资</t>
  </si>
  <si>
    <t xml:space="preserve">  50502</t>
  </si>
  <si>
    <t xml:space="preserve">  商品和服务支出</t>
  </si>
  <si>
    <t xml:space="preserve">  30225</t>
  </si>
  <si>
    <t xml:space="preserve">  专用燃料费</t>
  </si>
  <si>
    <t>506</t>
  </si>
  <si>
    <t>对事业单位资本性补助</t>
  </si>
  <si>
    <t xml:space="preserve">  50601</t>
  </si>
  <si>
    <t xml:space="preserve">  资本性支出（一）</t>
  </si>
  <si>
    <t xml:space="preserve">  50602</t>
  </si>
  <si>
    <t xml:space="preserve">  资本性支出（二）</t>
  </si>
  <si>
    <t xml:space="preserve">  30905</t>
  </si>
  <si>
    <t>507</t>
  </si>
  <si>
    <t>对企业补助</t>
  </si>
  <si>
    <t xml:space="preserve">  50701</t>
  </si>
  <si>
    <t xml:space="preserve">  费用补贴</t>
  </si>
  <si>
    <t>312</t>
  </si>
  <si>
    <t xml:space="preserve">  31204</t>
  </si>
  <si>
    <t xml:space="preserve">  50702</t>
  </si>
  <si>
    <t xml:space="preserve">  利息补贴</t>
  </si>
  <si>
    <t xml:space="preserve">  31205</t>
  </si>
  <si>
    <t xml:space="preserve">  50799</t>
  </si>
  <si>
    <t xml:space="preserve">  其他对企业补助</t>
  </si>
  <si>
    <t xml:space="preserve">  31299</t>
  </si>
  <si>
    <t>509</t>
  </si>
  <si>
    <t>对个人和家庭的补助</t>
  </si>
  <si>
    <t xml:space="preserve">  50901</t>
  </si>
  <si>
    <t xml:space="preserve">  社会福利和救助</t>
  </si>
  <si>
    <t>303</t>
  </si>
  <si>
    <t xml:space="preserve">  30305</t>
  </si>
  <si>
    <t xml:space="preserve">  生活补助</t>
  </si>
  <si>
    <t xml:space="preserve">  30306</t>
  </si>
  <si>
    <t xml:space="preserve">  救济费</t>
  </si>
  <si>
    <t xml:space="preserve">  30307</t>
  </si>
  <si>
    <t xml:space="preserve">  医疗费补助</t>
  </si>
  <si>
    <t xml:space="preserve">  30309</t>
  </si>
  <si>
    <t xml:space="preserve">  奖励金</t>
  </si>
  <si>
    <t xml:space="preserve">  50902</t>
  </si>
  <si>
    <t xml:space="preserve">  助学金</t>
  </si>
  <si>
    <t xml:space="preserve">  30308</t>
  </si>
  <si>
    <t xml:space="preserve">  50905</t>
  </si>
  <si>
    <t xml:space="preserve">  离退休费</t>
  </si>
  <si>
    <t xml:space="preserve">  30301</t>
  </si>
  <si>
    <t xml:space="preserve">  离休费</t>
  </si>
  <si>
    <t xml:space="preserve">  30302</t>
  </si>
  <si>
    <t xml:space="preserve">  退休费</t>
  </si>
  <si>
    <t xml:space="preserve">  50999</t>
  </si>
  <si>
    <t xml:space="preserve">  其他对个人和家庭补助</t>
  </si>
  <si>
    <t xml:space="preserve">  30399</t>
  </si>
  <si>
    <t>599</t>
  </si>
  <si>
    <t xml:space="preserve">  59999</t>
  </si>
  <si>
    <t>399</t>
  </si>
  <si>
    <t xml:space="preserve">  39999</t>
  </si>
  <si>
    <t>2019年一般公共预算转移支付补助分地区分项目预算表</t>
  </si>
  <si>
    <t>名    称</t>
  </si>
  <si>
    <t>地区</t>
  </si>
  <si>
    <r>
      <rPr>
        <b/>
        <sz val="12"/>
        <rFont val="宋体"/>
        <charset val="134"/>
      </rPr>
      <t>合</t>
    </r>
    <r>
      <rPr>
        <b/>
        <sz val="12"/>
        <rFont val="Arial"/>
        <charset val="0"/>
      </rPr>
      <t xml:space="preserve">            </t>
    </r>
    <r>
      <rPr>
        <b/>
        <sz val="12"/>
        <rFont val="宋体"/>
        <charset val="134"/>
      </rPr>
      <t>计</t>
    </r>
  </si>
  <si>
    <t>返还性收入</t>
  </si>
  <si>
    <t>增值税和消费税税收返还收入</t>
  </si>
  <si>
    <t>所得税基数返还收入</t>
  </si>
  <si>
    <t>成品油价格和税费改革税收返还收入</t>
  </si>
  <si>
    <r>
      <rPr>
        <b/>
        <sz val="12"/>
        <rFont val="宋体"/>
        <charset val="134"/>
      </rPr>
      <t>一般性转移支付</t>
    </r>
  </si>
  <si>
    <t>体制补助收入</t>
  </si>
  <si>
    <t>均衡性转移支付收入</t>
  </si>
  <si>
    <t>革命老区及民族和边境地区转移支付收入</t>
  </si>
  <si>
    <t>县级基本财力保障机制奖补资金收入</t>
  </si>
  <si>
    <t>结算补助收入</t>
  </si>
  <si>
    <t>化解债务补助收入</t>
  </si>
  <si>
    <t>资源枯竭型城市转移支付补助收入</t>
  </si>
  <si>
    <t>企业事业单位划转补助收入</t>
  </si>
  <si>
    <t>成品油价格和税费改革转移支付补助收入</t>
  </si>
  <si>
    <t>基层公检法司转移支付收入</t>
  </si>
  <si>
    <t>义务教育等转移支付收入</t>
  </si>
  <si>
    <t>基本养老保险和低保等转移支付收入</t>
  </si>
  <si>
    <t>新型农村合作医疗等转移支付收入</t>
  </si>
  <si>
    <t>农村综合改革转移支付收入</t>
  </si>
  <si>
    <r>
      <rPr>
        <sz val="12"/>
        <rFont val="宋体"/>
        <charset val="134"/>
      </rPr>
      <t>产粮</t>
    </r>
    <r>
      <rPr>
        <sz val="12"/>
        <rFont val="Arial"/>
        <charset val="0"/>
      </rPr>
      <t>(</t>
    </r>
    <r>
      <rPr>
        <sz val="12"/>
        <rFont val="宋体"/>
        <charset val="134"/>
      </rPr>
      <t>油</t>
    </r>
    <r>
      <rPr>
        <sz val="12"/>
        <rFont val="Arial"/>
        <charset val="0"/>
      </rPr>
      <t>)</t>
    </r>
    <r>
      <rPr>
        <sz val="12"/>
        <rFont val="宋体"/>
        <charset val="134"/>
      </rPr>
      <t>大县奖励资金收入</t>
    </r>
  </si>
  <si>
    <t>重点生态功能区转移支付收入</t>
  </si>
  <si>
    <t>固定数额补助收入</t>
  </si>
  <si>
    <t>其他一般性转移支付收入</t>
  </si>
  <si>
    <r>
      <rPr>
        <b/>
        <sz val="12"/>
        <rFont val="宋体"/>
        <charset val="134"/>
      </rPr>
      <t>专项转移支付</t>
    </r>
  </si>
  <si>
    <t>无</t>
  </si>
  <si>
    <t xml:space="preserve">    ……</t>
  </si>
  <si>
    <t>备注：本表按规定公开到支出功能分类项级科目。</t>
  </si>
  <si>
    <t>情况说明：乡镇已经为末级，没有设置金库，所以我县对乡镇一级财政没有转移支付。</t>
  </si>
  <si>
    <t>开阳县2019年基金预算收支预算表</t>
  </si>
  <si>
    <t>2019年基金收入</t>
  </si>
  <si>
    <t>2019年基金支出</t>
  </si>
  <si>
    <t>结余</t>
  </si>
  <si>
    <t>政府性基金合计</t>
  </si>
  <si>
    <t xml:space="preserve">  社会保障和就业</t>
  </si>
  <si>
    <t xml:space="preserve">    大中型水库移民后期扶持基金支出</t>
  </si>
  <si>
    <t xml:space="preserve">    小型水库移民后期扶持基金支出</t>
  </si>
  <si>
    <t xml:space="preserve">  城乡社区事务</t>
  </si>
  <si>
    <t xml:space="preserve">    政府住房基金支出</t>
  </si>
  <si>
    <t>21208</t>
  </si>
  <si>
    <t xml:space="preserve">    国有土地使用权出让收入安排的支出</t>
  </si>
  <si>
    <t xml:space="preserve">    国有土地收益基金支出</t>
  </si>
  <si>
    <t xml:space="preserve">    城市公共事业附加安排的支出</t>
  </si>
  <si>
    <t>21211</t>
  </si>
  <si>
    <t xml:space="preserve">    农业土地开发资金支出</t>
  </si>
  <si>
    <t>21212</t>
  </si>
  <si>
    <t xml:space="preserve">    新增建设用地有偿使用费安排的支出</t>
  </si>
  <si>
    <t>21213</t>
  </si>
  <si>
    <t xml:space="preserve">    城市基础设施配套使用费安排的支出</t>
  </si>
  <si>
    <t xml:space="preserve">    污水处理费安排的支出</t>
  </si>
  <si>
    <t xml:space="preserve">  农林水事务</t>
  </si>
  <si>
    <r>
      <rPr>
        <b/>
        <sz val="11"/>
        <rFont val="宋体"/>
        <charset val="0"/>
      </rPr>
      <t xml:space="preserve">    </t>
    </r>
    <r>
      <rPr>
        <sz val="11"/>
        <rFont val="宋体"/>
        <charset val="0"/>
      </rPr>
      <t>新菜地开发建设基金支出</t>
    </r>
  </si>
  <si>
    <t xml:space="preserve">    大型水库库区基金支出</t>
  </si>
  <si>
    <t xml:space="preserve">  资源勘探电力信息等事务</t>
  </si>
  <si>
    <t>21561</t>
  </si>
  <si>
    <t xml:space="preserve">    新型墙体材料专项基金支出</t>
  </si>
  <si>
    <t>2156199</t>
  </si>
  <si>
    <t xml:space="preserve">      其他新型墙体材料专项基金支出</t>
  </si>
  <si>
    <t xml:space="preserve">  商业服务业等事务</t>
  </si>
  <si>
    <t>21660</t>
  </si>
  <si>
    <t xml:space="preserve">    旅游发展基金支出</t>
  </si>
  <si>
    <t xml:space="preserve">    其他政府性基金支出</t>
  </si>
  <si>
    <t>22960</t>
  </si>
  <si>
    <t xml:space="preserve">    彩票公益金安排的支出</t>
  </si>
  <si>
    <t>专项债务付息支出</t>
  </si>
  <si>
    <t>国有土地使用权出让金债务付息支出</t>
  </si>
  <si>
    <t>专项债务还本支出</t>
  </si>
  <si>
    <t>国有土地使用权出让金债务还本支出</t>
  </si>
  <si>
    <t>2019年政府性基金转移支付补助分地区分项目预算表</t>
  </si>
  <si>
    <t>文化体育与传媒支出</t>
  </si>
  <si>
    <t xml:space="preserve">  国家电影事业发展专项资金及对应专项债务收入安排的支出</t>
  </si>
  <si>
    <t>……</t>
  </si>
  <si>
    <t>开阳县2019年社会保障基金收支预算表</t>
  </si>
  <si>
    <t>项  目</t>
  </si>
  <si>
    <t>备 注</t>
  </si>
  <si>
    <t>小  计</t>
  </si>
  <si>
    <t>合作医疗</t>
  </si>
  <si>
    <t>城乡居民养老保险</t>
  </si>
  <si>
    <t>机关事业单位</t>
  </si>
  <si>
    <t>一、缴费收入</t>
  </si>
  <si>
    <t>二、利息收入</t>
  </si>
  <si>
    <t>三、政府资助收入</t>
  </si>
  <si>
    <t xml:space="preserve">    其中：上级专款</t>
  </si>
  <si>
    <t xml:space="preserve">          县级匹配</t>
  </si>
  <si>
    <t>四、本年收入合计</t>
  </si>
  <si>
    <t>五、本年支出合计</t>
  </si>
  <si>
    <t>六、本年收支结余</t>
  </si>
  <si>
    <t>七、上年结余</t>
  </si>
  <si>
    <t>八、年末滚存结余</t>
  </si>
  <si>
    <t>2019年国有资本经营收入预算表</t>
  </si>
  <si>
    <t>一、利润收入</t>
  </si>
  <si>
    <r>
      <rPr>
        <sz val="12"/>
        <rFont val="Arial"/>
        <charset val="0"/>
      </rPr>
      <t xml:space="preserve">  </t>
    </r>
    <r>
      <rPr>
        <sz val="12"/>
        <rFont val="宋体"/>
        <charset val="134"/>
      </rPr>
      <t>电力企业利润收入</t>
    </r>
  </si>
  <si>
    <t>二、股利、股息收入</t>
  </si>
  <si>
    <r>
      <rPr>
        <sz val="12"/>
        <rFont val="Arial"/>
        <charset val="0"/>
      </rPr>
      <t xml:space="preserve">  </t>
    </r>
    <r>
      <rPr>
        <sz val="12"/>
        <rFont val="宋体"/>
        <charset val="134"/>
      </rPr>
      <t>国有控股公司股利、股息收入</t>
    </r>
  </si>
  <si>
    <t xml:space="preserve"> 其他国有资本经营预算企业股利、股息收入</t>
  </si>
  <si>
    <t>三、产权转让收入</t>
  </si>
  <si>
    <t>四、清算收入</t>
  </si>
  <si>
    <t>五、其他国有资本经营预算收入</t>
  </si>
  <si>
    <r>
      <rPr>
        <sz val="12"/>
        <rFont val="Arial"/>
        <charset val="0"/>
      </rPr>
      <t xml:space="preserve">  </t>
    </r>
    <r>
      <rPr>
        <sz val="12"/>
        <rFont val="宋体"/>
        <charset val="134"/>
      </rPr>
      <t>本年收入合计</t>
    </r>
  </si>
  <si>
    <r>
      <rPr>
        <sz val="12"/>
        <rFont val="Arial"/>
        <charset val="0"/>
      </rPr>
      <t xml:space="preserve"> </t>
    </r>
    <r>
      <rPr>
        <sz val="12"/>
        <rFont val="宋体"/>
        <charset val="134"/>
      </rPr>
      <t>上年预算结余结转</t>
    </r>
  </si>
  <si>
    <t>收入总计</t>
  </si>
  <si>
    <t>2019年国有资本经营支出预算表</t>
  </si>
  <si>
    <r>
      <rPr>
        <b/>
        <sz val="12"/>
        <rFont val="Arial"/>
        <charset val="0"/>
      </rPr>
      <t>一、社会保障和就业支出</t>
    </r>
  </si>
  <si>
    <r>
      <rPr>
        <sz val="12"/>
        <rFont val="宋体"/>
        <charset val="134"/>
      </rPr>
      <t>国有资本经营预算补充社保基金支出</t>
    </r>
  </si>
  <si>
    <r>
      <rPr>
        <b/>
        <sz val="12"/>
        <rFont val="Arial"/>
        <charset val="0"/>
      </rPr>
      <t>二、国有资本经营预算支出</t>
    </r>
  </si>
  <si>
    <r>
      <rPr>
        <sz val="12"/>
        <rFont val="Arial"/>
        <charset val="0"/>
      </rPr>
      <t>解决历史遗留问题及改革成本支出</t>
    </r>
  </si>
  <si>
    <t>其他国有资本经营预算支出</t>
  </si>
  <si>
    <r>
      <rPr>
        <b/>
        <sz val="12"/>
        <rFont val="Arial"/>
        <charset val="0"/>
      </rPr>
      <t>三、转移性支出</t>
    </r>
  </si>
  <si>
    <t>调出资金</t>
  </si>
  <si>
    <t>情况说明：2019年度我县未安排国有资本经营预算收支，所以本表无数据</t>
  </si>
  <si>
    <t>开阳县2019年政府一般债务限额和余额情况表</t>
  </si>
  <si>
    <t>一般债务</t>
  </si>
  <si>
    <t>专项债务</t>
  </si>
  <si>
    <t>备注</t>
  </si>
  <si>
    <t>债务限额</t>
  </si>
  <si>
    <t>债务余额</t>
  </si>
  <si>
    <t>2019年财政专项扶贫资金项目台账</t>
  </si>
  <si>
    <t>单位</t>
  </si>
  <si>
    <t>项目实施单位</t>
  </si>
  <si>
    <t>项目名称</t>
  </si>
  <si>
    <t>预算安排资金</t>
  </si>
  <si>
    <t>扶贫办项目</t>
  </si>
  <si>
    <t>城关镇</t>
  </si>
  <si>
    <t>生猪养殖</t>
  </si>
  <si>
    <t>肉牛养殖</t>
  </si>
  <si>
    <t>草鱼养殖</t>
  </si>
  <si>
    <t>肥料补助</t>
  </si>
  <si>
    <t>冯三镇</t>
  </si>
  <si>
    <t>高寨乡</t>
  </si>
  <si>
    <t>禾丰乡</t>
  </si>
  <si>
    <t>蜜蜂养殖</t>
  </si>
  <si>
    <t>金中镇</t>
  </si>
  <si>
    <t>毛云乡</t>
  </si>
  <si>
    <t>南江乡</t>
  </si>
  <si>
    <t>食用菌种植</t>
  </si>
  <si>
    <t>果树管护</t>
  </si>
  <si>
    <t>肉鸡养殖</t>
  </si>
  <si>
    <t>南龙乡</t>
  </si>
  <si>
    <t>水稻种植</t>
  </si>
  <si>
    <t>楠木渡镇</t>
  </si>
  <si>
    <t>双流镇</t>
  </si>
  <si>
    <t>人居环境</t>
  </si>
  <si>
    <t>危房改造</t>
  </si>
  <si>
    <t>花梨镇</t>
  </si>
  <si>
    <t>人饮工程</t>
  </si>
  <si>
    <t>龙岗镇</t>
  </si>
  <si>
    <t>道路硬化</t>
  </si>
  <si>
    <t>米坪乡</t>
  </si>
  <si>
    <t>房屋维修</t>
  </si>
  <si>
    <t>鱼塘建设</t>
  </si>
  <si>
    <t>永温镇</t>
  </si>
  <si>
    <t>宅吉乡</t>
  </si>
  <si>
    <t>人居工程</t>
  </si>
  <si>
    <t>农业农村局</t>
  </si>
  <si>
    <t>培训</t>
  </si>
  <si>
    <t>社会保障</t>
  </si>
  <si>
    <t>项目管理</t>
  </si>
  <si>
    <t>2019年扶贫项目管理县级工作经费</t>
  </si>
  <si>
    <t>民宗局项目</t>
  </si>
  <si>
    <t>民宗局</t>
  </si>
  <si>
    <t>少数民族发展资金</t>
  </si>
  <si>
    <t>合 计</t>
  </si>
</sst>
</file>

<file path=xl/styles.xml><?xml version="1.0" encoding="utf-8"?>
<styleSheet xmlns="http://schemas.openxmlformats.org/spreadsheetml/2006/main">
  <numFmts count="10">
    <numFmt numFmtId="42" formatCode="_ &quot;￥&quot;* #,##0_ ;_ &quot;￥&quot;* \-#,##0_ ;_ &quot;￥&quot;* &quot;-&quot;_ ;_ @_ "/>
    <numFmt numFmtId="41" formatCode="_ * #,##0_ ;_ * \-#,##0_ ;_ * &quot;-&quot;_ ;_ @_ "/>
    <numFmt numFmtId="176" formatCode="#,##0_ "/>
    <numFmt numFmtId="44" formatCode="_ &quot;￥&quot;* #,##0.00_ ;_ &quot;￥&quot;* \-#,##0.00_ ;_ &quot;￥&quot;* &quot;-&quot;??_ ;_ @_ "/>
    <numFmt numFmtId="177" formatCode="0_);[Red]\(0\)"/>
    <numFmt numFmtId="43" formatCode="_ * #,##0.00_ ;_ * \-#,##0.00_ ;_ * &quot;-&quot;??_ ;_ @_ "/>
    <numFmt numFmtId="178" formatCode="#,##0_ ;[Red]\-#,##0\ "/>
    <numFmt numFmtId="179" formatCode="_ * #,##0_ ;_ * \-#,##0_ ;_ * &quot;-&quot;??_ ;_ @_ "/>
    <numFmt numFmtId="180" formatCode="0_ "/>
    <numFmt numFmtId="181" formatCode="###,###"/>
  </numFmts>
  <fonts count="62">
    <font>
      <sz val="11"/>
      <color theme="1"/>
      <name val="宋体"/>
      <charset val="134"/>
      <scheme val="minor"/>
    </font>
    <font>
      <b/>
      <sz val="16"/>
      <color theme="1"/>
      <name val="宋体"/>
      <charset val="134"/>
      <scheme val="minor"/>
    </font>
    <font>
      <sz val="12"/>
      <color theme="1"/>
      <name val="宋体"/>
      <charset val="134"/>
      <scheme val="minor"/>
    </font>
    <font>
      <sz val="9"/>
      <name val="仿宋_GB2312"/>
      <family val="3"/>
      <charset val="134"/>
    </font>
    <font>
      <sz val="11"/>
      <name val="仿宋_GB2312"/>
      <family val="3"/>
      <charset val="134"/>
    </font>
    <font>
      <sz val="9"/>
      <color indexed="8"/>
      <name val="仿宋_GB2312"/>
      <family val="3"/>
      <charset val="134"/>
    </font>
    <font>
      <sz val="11"/>
      <color indexed="8"/>
      <name val="仿宋_GB2312"/>
      <family val="3"/>
      <charset val="134"/>
    </font>
    <font>
      <sz val="9"/>
      <color rgb="FFFF0000"/>
      <name val="仿宋_GB2312"/>
      <family val="3"/>
      <charset val="134"/>
    </font>
    <font>
      <sz val="9"/>
      <color theme="1"/>
      <name val="仿宋_GB2312"/>
      <family val="3"/>
      <charset val="134"/>
    </font>
    <font>
      <sz val="11"/>
      <color theme="1"/>
      <name val="仿宋_GB2312"/>
      <family val="3"/>
      <charset val="134"/>
    </font>
    <font>
      <b/>
      <sz val="11"/>
      <color theme="1"/>
      <name val="宋体"/>
      <charset val="134"/>
      <scheme val="minor"/>
    </font>
    <font>
      <b/>
      <sz val="18"/>
      <color theme="1"/>
      <name val="宋体"/>
      <charset val="134"/>
      <scheme val="minor"/>
    </font>
    <font>
      <sz val="12"/>
      <name val="宋体"/>
      <charset val="134"/>
    </font>
    <font>
      <b/>
      <sz val="11"/>
      <name val="宋体"/>
      <charset val="134"/>
    </font>
    <font>
      <b/>
      <sz val="14"/>
      <name val="Arial"/>
      <charset val="0"/>
    </font>
    <font>
      <sz val="12"/>
      <name val="Arial"/>
      <charset val="0"/>
    </font>
    <font>
      <b/>
      <sz val="20"/>
      <name val="宋体"/>
      <charset val="134"/>
    </font>
    <font>
      <sz val="12"/>
      <name val="宋体"/>
      <charset val="0"/>
    </font>
    <font>
      <b/>
      <sz val="12"/>
      <name val="宋体"/>
      <charset val="134"/>
    </font>
    <font>
      <b/>
      <sz val="12"/>
      <name val="Arial"/>
      <charset val="0"/>
    </font>
    <font>
      <sz val="12"/>
      <color indexed="8"/>
      <name val="宋体"/>
      <charset val="134"/>
    </font>
    <font>
      <b/>
      <u/>
      <sz val="12"/>
      <name val="宋体"/>
      <charset val="134"/>
    </font>
    <font>
      <sz val="8"/>
      <name val="宋体"/>
      <charset val="134"/>
    </font>
    <font>
      <b/>
      <sz val="12"/>
      <name val="宋体"/>
      <charset val="0"/>
    </font>
    <font>
      <sz val="20"/>
      <color indexed="8"/>
      <name val="方正小标宋简体"/>
      <charset val="134"/>
    </font>
    <font>
      <sz val="10"/>
      <name val="宋体"/>
      <charset val="134"/>
    </font>
    <font>
      <b/>
      <sz val="12"/>
      <color indexed="8"/>
      <name val="宋体"/>
      <charset val="0"/>
    </font>
    <font>
      <sz val="12"/>
      <color indexed="8"/>
      <name val="宋体"/>
      <charset val="0"/>
    </font>
    <font>
      <sz val="10"/>
      <name val="宋体"/>
      <charset val="0"/>
    </font>
    <font>
      <sz val="20"/>
      <name val="宋体"/>
      <charset val="134"/>
    </font>
    <font>
      <sz val="14"/>
      <name val="黑体"/>
      <charset val="134"/>
    </font>
    <font>
      <sz val="20"/>
      <name val="方正小标宋简体"/>
      <charset val="134"/>
    </font>
    <font>
      <sz val="11"/>
      <name val="宋体"/>
      <charset val="0"/>
    </font>
    <font>
      <b/>
      <sz val="11"/>
      <name val="宋体"/>
      <charset val="0"/>
    </font>
    <font>
      <sz val="12"/>
      <name val="黑体"/>
      <charset val="134"/>
    </font>
    <font>
      <b/>
      <sz val="16"/>
      <name val="黑体"/>
      <charset val="134"/>
    </font>
    <font>
      <sz val="10"/>
      <name val="Arial"/>
      <charset val="0"/>
    </font>
    <font>
      <b/>
      <sz val="14"/>
      <name val="黑体"/>
      <charset val="0"/>
    </font>
    <font>
      <b/>
      <sz val="10"/>
      <name val="宋体"/>
      <charset val="134"/>
    </font>
    <font>
      <b/>
      <sz val="8"/>
      <name val="宋体"/>
      <charset val="134"/>
    </font>
    <font>
      <sz val="24"/>
      <color theme="1"/>
      <name val="宋体"/>
      <charset val="134"/>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sz val="10"/>
      <color indexed="8"/>
      <name val="ARIAL"/>
      <charset val="134"/>
    </font>
    <font>
      <u/>
      <sz val="11"/>
      <color rgb="FF0000FF"/>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sz val="10"/>
      <color indexed="8"/>
      <name val="Arial"/>
      <charset val="134"/>
    </font>
    <font>
      <sz val="11"/>
      <color rgb="FFFF00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indexed="9"/>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41" fillId="14" borderId="0" applyNumberFormat="0" applyBorder="0" applyAlignment="0" applyProtection="0">
      <alignment vertical="center"/>
    </xf>
    <xf numFmtId="0" fontId="48" fillId="1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9" borderId="0" applyNumberFormat="0" applyBorder="0" applyAlignment="0" applyProtection="0">
      <alignment vertical="center"/>
    </xf>
    <xf numFmtId="0" fontId="49" fillId="16" borderId="0" applyNumberFormat="0" applyBorder="0" applyAlignment="0" applyProtection="0">
      <alignment vertical="center"/>
    </xf>
    <xf numFmtId="43" fontId="0" fillId="0" borderId="0" applyFont="0" applyFill="0" applyBorder="0" applyAlignment="0" applyProtection="0">
      <alignment vertical="center"/>
    </xf>
    <xf numFmtId="0" fontId="36" fillId="0" borderId="0"/>
    <xf numFmtId="0" fontId="44" fillId="20"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21" borderId="21" applyNumberFormat="0" applyFont="0" applyAlignment="0" applyProtection="0">
      <alignment vertical="center"/>
    </xf>
    <xf numFmtId="0" fontId="44" fillId="8" borderId="0" applyNumberFormat="0" applyBorder="0" applyAlignment="0" applyProtection="0">
      <alignment vertical="center"/>
    </xf>
    <xf numFmtId="0" fontId="4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7" fillId="0" borderId="0">
      <alignment vertical="top"/>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9" fillId="0" borderId="19" applyNumberFormat="0" applyFill="0" applyAlignment="0" applyProtection="0">
      <alignment vertical="center"/>
    </xf>
    <xf numFmtId="0" fontId="12" fillId="0" borderId="0">
      <alignment vertical="center"/>
    </xf>
    <xf numFmtId="0" fontId="47" fillId="0" borderId="19" applyNumberFormat="0" applyFill="0" applyAlignment="0" applyProtection="0">
      <alignment vertical="center"/>
    </xf>
    <xf numFmtId="0" fontId="44" fillId="32" borderId="0" applyNumberFormat="0" applyBorder="0" applyAlignment="0" applyProtection="0">
      <alignment vertical="center"/>
    </xf>
    <xf numFmtId="0" fontId="43" fillId="0" borderId="17" applyNumberFormat="0" applyFill="0" applyAlignment="0" applyProtection="0">
      <alignment vertical="center"/>
    </xf>
    <xf numFmtId="0" fontId="44" fillId="31" borderId="0" applyNumberFormat="0" applyBorder="0" applyAlignment="0" applyProtection="0">
      <alignment vertical="center"/>
    </xf>
    <xf numFmtId="0" fontId="50" fillId="7" borderId="20" applyNumberFormat="0" applyAlignment="0" applyProtection="0">
      <alignment vertical="center"/>
    </xf>
    <xf numFmtId="0" fontId="42" fillId="7" borderId="16" applyNumberFormat="0" applyAlignment="0" applyProtection="0">
      <alignment vertical="center"/>
    </xf>
    <xf numFmtId="0" fontId="46" fillId="13" borderId="18" applyNumberFormat="0" applyAlignment="0" applyProtection="0">
      <alignment vertical="center"/>
    </xf>
    <xf numFmtId="0" fontId="41" fillId="6" borderId="0" applyNumberFormat="0" applyBorder="0" applyAlignment="0" applyProtection="0">
      <alignment vertical="center"/>
    </xf>
    <xf numFmtId="0" fontId="44" fillId="19" borderId="0" applyNumberFormat="0" applyBorder="0" applyAlignment="0" applyProtection="0">
      <alignment vertical="center"/>
    </xf>
    <xf numFmtId="0" fontId="56" fillId="0" borderId="23" applyNumberFormat="0" applyFill="0" applyAlignment="0" applyProtection="0">
      <alignment vertical="center"/>
    </xf>
    <xf numFmtId="0" fontId="53" fillId="0" borderId="22" applyNumberFormat="0" applyFill="0" applyAlignment="0" applyProtection="0">
      <alignment vertical="center"/>
    </xf>
    <xf numFmtId="0" fontId="45" fillId="12" borderId="0" applyNumberFormat="0" applyBorder="0" applyAlignment="0" applyProtection="0">
      <alignment vertical="center"/>
    </xf>
    <xf numFmtId="0" fontId="55" fillId="26" borderId="0" applyNumberFormat="0" applyBorder="0" applyAlignment="0" applyProtection="0">
      <alignment vertical="center"/>
    </xf>
    <xf numFmtId="0" fontId="41" fillId="25" borderId="0" applyNumberFormat="0" applyBorder="0" applyAlignment="0" applyProtection="0">
      <alignment vertical="center"/>
    </xf>
    <xf numFmtId="0" fontId="44" fillId="30" borderId="0" applyNumberFormat="0" applyBorder="0" applyAlignment="0" applyProtection="0">
      <alignment vertical="center"/>
    </xf>
    <xf numFmtId="0" fontId="41" fillId="35" borderId="0" applyNumberFormat="0" applyBorder="0" applyAlignment="0" applyProtection="0">
      <alignment vertical="center"/>
    </xf>
    <xf numFmtId="0" fontId="41" fillId="34" borderId="0" applyNumberFormat="0" applyBorder="0" applyAlignment="0" applyProtection="0">
      <alignment vertical="center"/>
    </xf>
    <xf numFmtId="0" fontId="41" fillId="22" borderId="0" applyNumberFormat="0" applyBorder="0" applyAlignment="0" applyProtection="0">
      <alignment vertical="center"/>
    </xf>
    <xf numFmtId="0" fontId="41" fillId="29" borderId="0" applyNumberFormat="0" applyBorder="0" applyAlignment="0" applyProtection="0">
      <alignment vertical="center"/>
    </xf>
    <xf numFmtId="0" fontId="44" fillId="33" borderId="0" applyNumberFormat="0" applyBorder="0" applyAlignment="0" applyProtection="0">
      <alignment vertical="center"/>
    </xf>
    <xf numFmtId="0" fontId="44" fillId="11" borderId="0" applyNumberFormat="0" applyBorder="0" applyAlignment="0" applyProtection="0">
      <alignment vertical="center"/>
    </xf>
    <xf numFmtId="0" fontId="41" fillId="5" borderId="0" applyNumberFormat="0" applyBorder="0" applyAlignment="0" applyProtection="0">
      <alignment vertical="center"/>
    </xf>
    <xf numFmtId="0" fontId="41" fillId="24" borderId="0" applyNumberFormat="0" applyBorder="0" applyAlignment="0" applyProtection="0">
      <alignment vertical="center"/>
    </xf>
    <xf numFmtId="0" fontId="44" fillId="10" borderId="0" applyNumberFormat="0" applyBorder="0" applyAlignment="0" applyProtection="0">
      <alignment vertical="center"/>
    </xf>
    <xf numFmtId="0" fontId="41" fillId="23" borderId="0" applyNumberFormat="0" applyBorder="0" applyAlignment="0" applyProtection="0">
      <alignment vertical="center"/>
    </xf>
    <xf numFmtId="0" fontId="44" fillId="18" borderId="0" applyNumberFormat="0" applyBorder="0" applyAlignment="0" applyProtection="0">
      <alignment vertical="center"/>
    </xf>
    <xf numFmtId="0" fontId="44" fillId="28" borderId="0" applyNumberFormat="0" applyBorder="0" applyAlignment="0" applyProtection="0">
      <alignment vertical="center"/>
    </xf>
    <xf numFmtId="0" fontId="41" fillId="27" borderId="0" applyNumberFormat="0" applyBorder="0" applyAlignment="0" applyProtection="0">
      <alignment vertical="center"/>
    </xf>
    <xf numFmtId="0" fontId="44" fillId="17" borderId="0" applyNumberFormat="0" applyBorder="0" applyAlignment="0" applyProtection="0">
      <alignment vertical="center"/>
    </xf>
    <xf numFmtId="0" fontId="25" fillId="0" borderId="0"/>
    <xf numFmtId="0" fontId="51" fillId="0" borderId="0">
      <alignment vertical="top"/>
    </xf>
    <xf numFmtId="0" fontId="12" fillId="0" borderId="0"/>
    <xf numFmtId="0" fontId="12" fillId="0" borderId="0">
      <alignment vertical="center"/>
    </xf>
    <xf numFmtId="0" fontId="12" fillId="0" borderId="0"/>
  </cellStyleXfs>
  <cellXfs count="230">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0" xfId="0" applyFont="1" applyFill="1" applyAlignment="1">
      <alignment horizontal="center" vertical="center"/>
    </xf>
    <xf numFmtId="0" fontId="0"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vertical="center"/>
    </xf>
    <xf numFmtId="0" fontId="3"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2" borderId="1" xfId="0" applyFont="1" applyFill="1" applyBorder="1" applyAlignment="1">
      <alignment vertical="center"/>
    </xf>
    <xf numFmtId="0" fontId="0" fillId="0" borderId="0" xfId="0" applyFont="1" applyFill="1" applyAlignment="1">
      <alignment vertical="center"/>
    </xf>
    <xf numFmtId="0" fontId="11" fillId="0" borderId="0" xfId="0" applyFont="1" applyFill="1" applyAlignment="1">
      <alignment horizontal="center" vertical="center"/>
    </xf>
    <xf numFmtId="0" fontId="0" fillId="0" borderId="0" xfId="0" applyFont="1" applyFill="1" applyAlignment="1">
      <alignment horizontal="center" vertical="center"/>
    </xf>
    <xf numFmtId="0" fontId="0" fillId="0" borderId="7" xfId="0" applyFont="1" applyFill="1" applyBorder="1" applyAlignment="1">
      <alignment horizontal="right" vertical="center"/>
    </xf>
    <xf numFmtId="0" fontId="0" fillId="0" borderId="1" xfId="0" applyFont="1" applyFill="1" applyBorder="1" applyAlignment="1">
      <alignment horizontal="center" vertical="center"/>
    </xf>
    <xf numFmtId="0" fontId="12" fillId="0" borderId="0" xfId="0" applyFont="1" applyFill="1" applyBorder="1" applyAlignment="1">
      <alignment vertical="center"/>
    </xf>
    <xf numFmtId="0" fontId="13" fillId="0" borderId="0" xfId="54" applyFont="1"/>
    <xf numFmtId="0" fontId="14" fillId="0" borderId="0" xfId="54" applyFont="1" applyAlignment="1">
      <alignment horizontal="center"/>
    </xf>
    <xf numFmtId="0" fontId="15" fillId="0" borderId="0" xfId="54" applyFont="1" applyAlignment="1">
      <alignment horizontal="center"/>
    </xf>
    <xf numFmtId="0" fontId="15" fillId="0" borderId="0" xfId="54" applyFont="1"/>
    <xf numFmtId="0" fontId="12" fillId="0" borderId="0" xfId="54"/>
    <xf numFmtId="0" fontId="16" fillId="0" borderId="0" xfId="54" applyFont="1" applyAlignment="1">
      <alignment horizontal="center" vertical="center"/>
    </xf>
    <xf numFmtId="0" fontId="17" fillId="0" borderId="7" xfId="54" applyFont="1" applyBorder="1" applyAlignment="1">
      <alignment horizontal="right" vertical="center"/>
    </xf>
    <xf numFmtId="0" fontId="15" fillId="0" borderId="0" xfId="9" applyFont="1" applyBorder="1" applyAlignment="1">
      <alignment horizontal="right" vertical="center"/>
    </xf>
    <xf numFmtId="0" fontId="18" fillId="0" borderId="1" xfId="54" applyFont="1" applyBorder="1" applyAlignment="1">
      <alignment horizontal="center" vertical="center"/>
    </xf>
    <xf numFmtId="0" fontId="18" fillId="0" borderId="4" xfId="54" applyFont="1" applyBorder="1" applyAlignment="1">
      <alignment horizontal="center" vertical="center"/>
    </xf>
    <xf numFmtId="3" fontId="18" fillId="0" borderId="1" xfId="0" applyNumberFormat="1" applyFont="1" applyFill="1" applyBorder="1" applyAlignment="1" applyProtection="1">
      <alignment horizontal="center" vertical="center"/>
    </xf>
    <xf numFmtId="0" fontId="15" fillId="0" borderId="1" xfId="54" applyFont="1" applyBorder="1" applyAlignment="1">
      <alignment horizontal="center"/>
    </xf>
    <xf numFmtId="0" fontId="19" fillId="0" borderId="4" xfId="54" applyFont="1" applyBorder="1" applyAlignment="1">
      <alignment horizontal="left" vertical="center"/>
    </xf>
    <xf numFmtId="0" fontId="19" fillId="0" borderId="1" xfId="54" applyFont="1" applyBorder="1" applyAlignment="1">
      <alignment horizontal="left" vertical="center" wrapText="1"/>
    </xf>
    <xf numFmtId="0" fontId="15" fillId="0" borderId="0" xfId="22" applyFont="1" applyFill="1" applyAlignment="1">
      <alignment horizontal="right" vertical="center"/>
    </xf>
    <xf numFmtId="0" fontId="12" fillId="0" borderId="4" xfId="54" applyFont="1" applyBorder="1" applyAlignment="1">
      <alignment horizontal="left" vertical="center" wrapText="1"/>
    </xf>
    <xf numFmtId="0" fontId="15" fillId="0" borderId="1" xfId="54" applyFont="1" applyBorder="1" applyAlignment="1">
      <alignment horizontal="left" vertical="center" wrapText="1"/>
    </xf>
    <xf numFmtId="0" fontId="20" fillId="3" borderId="4" xfId="9" applyNumberFormat="1" applyFont="1" applyFill="1" applyBorder="1" applyAlignment="1" applyProtection="1">
      <alignment horizontal="center" vertical="center" wrapText="1" readingOrder="1"/>
      <protection locked="0"/>
    </xf>
    <xf numFmtId="0" fontId="15" fillId="0" borderId="2" xfId="54" applyFont="1" applyBorder="1" applyAlignment="1">
      <alignment horizontal="center"/>
    </xf>
    <xf numFmtId="0" fontId="15" fillId="0" borderId="8" xfId="54" applyFont="1" applyBorder="1" applyAlignment="1">
      <alignment vertical="center" shrinkToFit="1"/>
    </xf>
    <xf numFmtId="0" fontId="15" fillId="0" borderId="2" xfId="54" applyFont="1" applyBorder="1" applyAlignment="1">
      <alignment horizontal="left" vertical="center" wrapText="1"/>
    </xf>
    <xf numFmtId="0" fontId="15" fillId="0" borderId="0" xfId="54" applyFont="1" applyBorder="1" applyAlignment="1">
      <alignment horizontal="center"/>
    </xf>
    <xf numFmtId="0" fontId="20" fillId="3" borderId="1" xfId="9" applyNumberFormat="1" applyFont="1" applyFill="1" applyBorder="1" applyAlignment="1" applyProtection="1">
      <alignment horizontal="center" vertical="center" wrapText="1" readingOrder="1"/>
      <protection locked="0"/>
    </xf>
    <xf numFmtId="176" fontId="15" fillId="0" borderId="1" xfId="54" applyNumberFormat="1" applyFont="1" applyBorder="1" applyAlignment="1">
      <alignment horizontal="right" vertical="center"/>
    </xf>
    <xf numFmtId="0" fontId="21" fillId="0" borderId="0" xfId="9" applyFont="1"/>
    <xf numFmtId="0" fontId="15" fillId="0" borderId="1" xfId="54" applyFont="1" applyBorder="1"/>
    <xf numFmtId="0" fontId="19" fillId="0" borderId="1" xfId="54" applyFont="1" applyBorder="1" applyAlignment="1">
      <alignment horizontal="left" vertical="center"/>
    </xf>
    <xf numFmtId="0" fontId="22" fillId="0" borderId="1" xfId="54" applyFont="1" applyBorder="1" applyAlignment="1">
      <alignment vertical="center" wrapText="1"/>
    </xf>
    <xf numFmtId="0" fontId="12" fillId="0" borderId="1" xfId="54" applyFont="1" applyFill="1" applyBorder="1" applyAlignment="1">
      <alignment horizontal="left" vertical="center"/>
    </xf>
    <xf numFmtId="0" fontId="17" fillId="0" borderId="1" xfId="54" applyFont="1" applyBorder="1"/>
    <xf numFmtId="0" fontId="15" fillId="0" borderId="3" xfId="54" applyFont="1" applyBorder="1"/>
    <xf numFmtId="0" fontId="20" fillId="3" borderId="9" xfId="9" applyNumberFormat="1" applyFont="1" applyFill="1" applyBorder="1" applyAlignment="1" applyProtection="1">
      <alignment horizontal="center" vertical="center" wrapText="1" readingOrder="1"/>
      <protection locked="0"/>
    </xf>
    <xf numFmtId="0" fontId="12" fillId="0" borderId="0" xfId="54" applyFont="1"/>
    <xf numFmtId="0" fontId="12" fillId="0" borderId="0" xfId="54" applyFont="1" applyAlignment="1">
      <alignment horizontal="left"/>
    </xf>
    <xf numFmtId="0" fontId="15" fillId="0" borderId="0" xfId="54" applyFont="1" applyAlignment="1">
      <alignment horizontal="left"/>
    </xf>
    <xf numFmtId="0" fontId="15" fillId="0" borderId="1" xfId="54" applyFont="1" applyBorder="1" applyAlignment="1">
      <alignment horizontal="center" vertical="center"/>
    </xf>
    <xf numFmtId="0" fontId="19" fillId="0" borderId="4" xfId="54" applyFont="1" applyBorder="1" applyAlignment="1">
      <alignment horizontal="left" vertical="center" wrapText="1"/>
    </xf>
    <xf numFmtId="0" fontId="15" fillId="0" borderId="4" xfId="54" applyFont="1" applyBorder="1" applyAlignment="1">
      <alignment horizontal="left" vertical="center" wrapText="1"/>
    </xf>
    <xf numFmtId="0" fontId="15" fillId="0" borderId="4" xfId="54" applyFont="1" applyBorder="1" applyAlignment="1">
      <alignment horizontal="left" vertical="center" wrapText="1" shrinkToFit="1"/>
    </xf>
    <xf numFmtId="0" fontId="15" fillId="0" borderId="1" xfId="54" applyFont="1" applyBorder="1" applyAlignment="1">
      <alignment horizontal="left" vertical="center" wrapText="1" shrinkToFit="1"/>
    </xf>
    <xf numFmtId="176" fontId="15" fillId="0" borderId="0" xfId="54" applyNumberFormat="1" applyFont="1" applyAlignment="1">
      <alignment horizontal="center"/>
    </xf>
    <xf numFmtId="0" fontId="20" fillId="3" borderId="4" xfId="9" applyNumberFormat="1" applyFont="1" applyFill="1" applyBorder="1" applyAlignment="1" applyProtection="1">
      <alignment horizontal="left" vertical="center" wrapText="1" readingOrder="1"/>
      <protection locked="0"/>
    </xf>
    <xf numFmtId="0" fontId="19" fillId="0" borderId="4" xfId="54" applyFont="1" applyBorder="1" applyAlignment="1">
      <alignment horizontal="left" vertical="center" wrapText="1" shrinkToFit="1"/>
    </xf>
    <xf numFmtId="0" fontId="19" fillId="0" borderId="1" xfId="54" applyFont="1" applyBorder="1" applyAlignment="1">
      <alignment horizontal="left" vertical="center" wrapText="1" shrinkToFit="1"/>
    </xf>
    <xf numFmtId="0" fontId="19" fillId="0" borderId="4" xfId="54" applyFont="1" applyBorder="1" applyAlignment="1">
      <alignment horizontal="center" vertical="center"/>
    </xf>
    <xf numFmtId="0" fontId="23" fillId="0" borderId="1" xfId="54" applyFont="1" applyBorder="1" applyAlignment="1">
      <alignment horizontal="center" vertical="center"/>
    </xf>
    <xf numFmtId="0" fontId="22" fillId="0" borderId="0" xfId="54" applyFont="1" applyBorder="1" applyAlignment="1">
      <alignment horizontal="left" vertical="center" wrapText="1"/>
    </xf>
    <xf numFmtId="177" fontId="24" fillId="3" borderId="0" xfId="52" applyNumberFormat="1" applyFont="1" applyFill="1" applyBorder="1" applyAlignment="1" applyProtection="1">
      <alignment horizontal="center" vertical="center"/>
    </xf>
    <xf numFmtId="0" fontId="25" fillId="0" borderId="0" xfId="52" applyFont="1" applyFill="1" applyBorder="1" applyAlignment="1"/>
    <xf numFmtId="177" fontId="26" fillId="3" borderId="0" xfId="52" applyNumberFormat="1" applyFont="1" applyFill="1" applyBorder="1" applyAlignment="1" applyProtection="1">
      <alignment horizontal="center" vertical="center"/>
    </xf>
    <xf numFmtId="0" fontId="25" fillId="0" borderId="0" xfId="52" applyFill="1" applyBorder="1" applyAlignment="1"/>
    <xf numFmtId="177" fontId="27" fillId="3" borderId="0" xfId="52" applyNumberFormat="1" applyFont="1" applyFill="1" applyBorder="1" applyAlignment="1" applyProtection="1">
      <alignment vertical="center"/>
    </xf>
    <xf numFmtId="177" fontId="28" fillId="0" borderId="0" xfId="52" applyNumberFormat="1" applyFont="1" applyFill="1" applyBorder="1" applyAlignment="1"/>
    <xf numFmtId="177" fontId="23" fillId="0" borderId="1" xfId="18" applyNumberFormat="1" applyFont="1" applyFill="1" applyBorder="1" applyAlignment="1" applyProtection="1">
      <alignment horizontal="center" vertical="center"/>
    </xf>
    <xf numFmtId="177" fontId="23" fillId="0" borderId="1" xfId="18" applyNumberFormat="1" applyFont="1" applyFill="1" applyBorder="1" applyAlignment="1" applyProtection="1">
      <alignment horizontal="center" vertical="center" wrapText="1"/>
    </xf>
    <xf numFmtId="177" fontId="23" fillId="0" borderId="1" xfId="18" applyNumberFormat="1" applyFont="1" applyFill="1" applyBorder="1" applyAlignment="1" applyProtection="1">
      <alignment horizontal="left" vertical="center"/>
    </xf>
    <xf numFmtId="177" fontId="27" fillId="0" borderId="1" xfId="52" applyNumberFormat="1" applyFont="1" applyFill="1" applyBorder="1" applyAlignment="1" applyProtection="1">
      <alignment horizontal="right" vertical="center"/>
    </xf>
    <xf numFmtId="177" fontId="17" fillId="3" borderId="1" xfId="52" applyNumberFormat="1" applyFont="1" applyFill="1" applyBorder="1" applyAlignment="1" applyProtection="1">
      <alignment horizontal="right" vertical="center"/>
    </xf>
    <xf numFmtId="177" fontId="17" fillId="0" borderId="1" xfId="52" applyNumberFormat="1" applyFont="1" applyFill="1" applyBorder="1" applyAlignment="1" applyProtection="1">
      <alignment horizontal="right" vertical="center"/>
    </xf>
    <xf numFmtId="177" fontId="17" fillId="0" borderId="1" xfId="52" applyNumberFormat="1" applyFont="1" applyFill="1" applyBorder="1" applyAlignment="1">
      <alignment horizontal="right"/>
    </xf>
    <xf numFmtId="177" fontId="27" fillId="0" borderId="1" xfId="52" applyNumberFormat="1" applyFont="1" applyFill="1" applyBorder="1" applyAlignment="1" applyProtection="1">
      <alignment horizontal="right" vertical="center" wrapText="1"/>
    </xf>
    <xf numFmtId="177" fontId="17" fillId="3" borderId="1" xfId="52" applyNumberFormat="1" applyFont="1" applyFill="1" applyBorder="1" applyAlignment="1" applyProtection="1">
      <alignment horizontal="right" vertical="center" wrapText="1"/>
    </xf>
    <xf numFmtId="177" fontId="27" fillId="3" borderId="1" xfId="52" applyNumberFormat="1" applyFont="1" applyFill="1" applyBorder="1" applyAlignment="1" applyProtection="1">
      <alignment horizontal="right" vertical="center"/>
    </xf>
    <xf numFmtId="0" fontId="12" fillId="0" borderId="0" xfId="0" applyFont="1" applyFill="1" applyBorder="1" applyAlignment="1">
      <alignment vertical="center" wrapText="1"/>
    </xf>
    <xf numFmtId="0" fontId="16" fillId="0" borderId="0" xfId="55" applyFont="1" applyAlignment="1">
      <alignment horizontal="center" vertical="center" wrapText="1"/>
    </xf>
    <xf numFmtId="0" fontId="29" fillId="0" borderId="0" xfId="0" applyFont="1" applyFill="1" applyBorder="1" applyAlignment="1">
      <alignment horizontal="center" vertical="center" wrapText="1"/>
    </xf>
    <xf numFmtId="0" fontId="15" fillId="0" borderId="0" xfId="56" applyFont="1"/>
    <xf numFmtId="0" fontId="15" fillId="0" borderId="0" xfId="55" applyFont="1">
      <alignment vertical="center"/>
    </xf>
    <xf numFmtId="0" fontId="15" fillId="0" borderId="0" xfId="55" applyFont="1" applyAlignment="1">
      <alignment vertical="center" wrapText="1"/>
    </xf>
    <xf numFmtId="0" fontId="12" fillId="0" borderId="0" xfId="55" applyFont="1" applyBorder="1" applyAlignment="1">
      <alignment horizontal="center" vertical="center"/>
    </xf>
    <xf numFmtId="0" fontId="15" fillId="0" borderId="0" xfId="55" applyFont="1" applyBorder="1" applyAlignment="1">
      <alignment horizontal="center" vertical="center"/>
    </xf>
    <xf numFmtId="0" fontId="19" fillId="0" borderId="2" xfId="55" applyFont="1" applyBorder="1" applyAlignment="1">
      <alignment horizontal="center" vertical="center"/>
    </xf>
    <xf numFmtId="0" fontId="19" fillId="0" borderId="8" xfId="55" applyFont="1" applyBorder="1" applyAlignment="1">
      <alignment horizontal="center" vertical="center"/>
    </xf>
    <xf numFmtId="0" fontId="18" fillId="0" borderId="1" xfId="55"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9" fillId="0" borderId="3" xfId="55" applyFont="1" applyBorder="1" applyAlignment="1">
      <alignment horizontal="center" vertical="center"/>
    </xf>
    <xf numFmtId="0" fontId="19" fillId="0" borderId="9" xfId="55" applyFont="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2" fillId="0" borderId="1" xfId="56" applyNumberFormat="1" applyFont="1" applyBorder="1" applyAlignment="1">
      <alignment horizontal="left" vertical="center" wrapText="1" indent="1"/>
    </xf>
    <xf numFmtId="178" fontId="15" fillId="0" borderId="1" xfId="56" applyNumberFormat="1" applyFont="1" applyBorder="1" applyAlignment="1">
      <alignment vertical="center" shrinkToFit="1"/>
    </xf>
    <xf numFmtId="178" fontId="15" fillId="0" borderId="1" xfId="56" applyNumberFormat="1" applyFont="1" applyBorder="1" applyAlignment="1">
      <alignment vertical="center" wrapText="1" shrinkToFit="1"/>
    </xf>
    <xf numFmtId="178" fontId="17" fillId="0" borderId="1" xfId="56" applyNumberFormat="1" applyFont="1" applyBorder="1" applyAlignment="1">
      <alignment vertical="center" shrinkToFi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0" xfId="0" applyFont="1" applyFill="1" applyBorder="1" applyAlignment="1">
      <alignment horizontal="center" vertical="center"/>
    </xf>
    <xf numFmtId="0" fontId="12" fillId="0" borderId="0" xfId="18" applyFont="1" applyFill="1" applyBorder="1" applyAlignment="1">
      <alignment vertical="top"/>
    </xf>
    <xf numFmtId="0" fontId="28" fillId="0" borderId="0" xfId="18" applyFont="1" applyFill="1" applyBorder="1" applyAlignment="1">
      <alignment vertical="top"/>
    </xf>
    <xf numFmtId="0" fontId="12" fillId="0" borderId="0" xfId="18" applyFont="1" applyFill="1" applyBorder="1" applyAlignment="1">
      <alignment vertical="center" wrapText="1"/>
    </xf>
    <xf numFmtId="0" fontId="30" fillId="0" borderId="0" xfId="18" applyFont="1" applyFill="1" applyBorder="1" applyAlignment="1">
      <alignment vertical="top"/>
    </xf>
    <xf numFmtId="0" fontId="31" fillId="0" borderId="0" xfId="52" applyNumberFormat="1" applyFont="1" applyFill="1" applyBorder="1" applyAlignment="1" applyProtection="1">
      <alignment horizontal="center" vertical="center"/>
    </xf>
    <xf numFmtId="0" fontId="32" fillId="0" borderId="0" xfId="18" applyFont="1" applyFill="1" applyBorder="1" applyAlignment="1">
      <alignment vertical="top"/>
    </xf>
    <xf numFmtId="0" fontId="32" fillId="0" borderId="0" xfId="52" applyNumberFormat="1" applyFont="1" applyFill="1" applyBorder="1" applyAlignment="1" applyProtection="1">
      <alignment horizontal="right" vertical="center"/>
    </xf>
    <xf numFmtId="179" fontId="32" fillId="0" borderId="0" xfId="52" applyNumberFormat="1" applyFont="1" applyFill="1" applyBorder="1" applyAlignment="1" applyProtection="1">
      <alignment horizontal="center" vertical="center"/>
    </xf>
    <xf numFmtId="0" fontId="33" fillId="0" borderId="1" xfId="18" applyNumberFormat="1" applyFont="1" applyFill="1" applyBorder="1" applyAlignment="1" applyProtection="1">
      <alignment horizontal="center" vertical="center" wrapText="1"/>
    </xf>
    <xf numFmtId="0" fontId="32" fillId="0" borderId="2" xfId="18" applyNumberFormat="1" applyFont="1" applyFill="1" applyBorder="1" applyAlignment="1" applyProtection="1">
      <alignment horizontal="center" vertical="center" wrapText="1"/>
    </xf>
    <xf numFmtId="0" fontId="32" fillId="0" borderId="1" xfId="18" applyNumberFormat="1" applyFont="1" applyFill="1" applyBorder="1" applyAlignment="1" applyProtection="1">
      <alignment horizontal="center" vertical="center" wrapText="1"/>
    </xf>
    <xf numFmtId="0" fontId="32" fillId="0" borderId="1" xfId="18" applyNumberFormat="1" applyFont="1" applyFill="1" applyBorder="1" applyAlignment="1" applyProtection="1">
      <alignment horizontal="left" vertical="center"/>
    </xf>
    <xf numFmtId="0" fontId="33" fillId="0" borderId="4" xfId="18" applyNumberFormat="1" applyFont="1" applyFill="1" applyBorder="1" applyAlignment="1" applyProtection="1">
      <alignment horizontal="left" vertical="center"/>
    </xf>
    <xf numFmtId="179" fontId="32" fillId="0" borderId="4" xfId="8" applyNumberFormat="1" applyFont="1" applyFill="1" applyBorder="1" applyAlignment="1" applyProtection="1">
      <alignment horizontal="left" vertical="center"/>
    </xf>
    <xf numFmtId="180" fontId="32" fillId="0" borderId="1" xfId="8" applyNumberFormat="1" applyFont="1" applyFill="1" applyBorder="1" applyAlignment="1" applyProtection="1">
      <alignment horizontal="right" vertical="center"/>
    </xf>
    <xf numFmtId="0" fontId="32" fillId="0" borderId="4" xfId="18" applyNumberFormat="1" applyFont="1" applyFill="1" applyBorder="1" applyAlignment="1" applyProtection="1">
      <alignment horizontal="left" vertical="center"/>
    </xf>
    <xf numFmtId="179" fontId="32" fillId="0" borderId="1" xfId="8" applyNumberFormat="1" applyFont="1" applyFill="1" applyBorder="1" applyAlignment="1" applyProtection="1">
      <alignment horizontal="left" vertical="center"/>
    </xf>
    <xf numFmtId="179" fontId="32" fillId="0" borderId="4" xfId="18" applyNumberFormat="1" applyFont="1" applyFill="1" applyBorder="1" applyAlignment="1" applyProtection="1">
      <alignment horizontal="left" vertical="center"/>
    </xf>
    <xf numFmtId="179" fontId="32" fillId="0" borderId="1" xfId="18" applyNumberFormat="1" applyFont="1" applyFill="1" applyBorder="1" applyAlignment="1" applyProtection="1">
      <alignment horizontal="right" vertical="center"/>
    </xf>
    <xf numFmtId="179" fontId="32" fillId="0" borderId="1" xfId="18" applyNumberFormat="1" applyFont="1" applyFill="1" applyBorder="1" applyAlignment="1">
      <alignment vertical="top"/>
    </xf>
    <xf numFmtId="179" fontId="12" fillId="0" borderId="0" xfId="18" applyNumberFormat="1" applyFont="1" applyFill="1" applyBorder="1" applyAlignment="1">
      <alignment vertical="top"/>
    </xf>
    <xf numFmtId="0" fontId="16" fillId="0" borderId="0" xfId="55" applyFont="1" applyFill="1" applyBorder="1" applyAlignment="1">
      <alignment horizontal="center" vertical="center" wrapText="1"/>
    </xf>
    <xf numFmtId="0" fontId="15" fillId="0" borderId="0" xfId="56" applyFont="1" applyFill="1" applyBorder="1" applyAlignment="1"/>
    <xf numFmtId="0" fontId="15" fillId="0" borderId="0" xfId="55" applyFont="1" applyFill="1" applyBorder="1" applyAlignment="1">
      <alignment vertical="center"/>
    </xf>
    <xf numFmtId="0" fontId="12" fillId="0" borderId="0" xfId="55" applyFont="1" applyFill="1" applyBorder="1" applyAlignment="1">
      <alignment horizontal="center" vertical="center"/>
    </xf>
    <xf numFmtId="0" fontId="15" fillId="0" borderId="0" xfId="55" applyFont="1" applyFill="1" applyBorder="1" applyAlignment="1">
      <alignment horizontal="center" vertical="center"/>
    </xf>
    <xf numFmtId="0" fontId="19" fillId="0" borderId="2" xfId="55" applyFont="1" applyFill="1" applyBorder="1" applyAlignment="1">
      <alignment horizontal="center" vertical="center"/>
    </xf>
    <xf numFmtId="0" fontId="19" fillId="0" borderId="8" xfId="55" applyFont="1" applyFill="1" applyBorder="1" applyAlignment="1">
      <alignment horizontal="center" vertical="center"/>
    </xf>
    <xf numFmtId="0" fontId="18" fillId="0" borderId="1" xfId="55" applyFont="1" applyFill="1" applyBorder="1" applyAlignment="1">
      <alignment horizontal="center" vertical="center"/>
    </xf>
    <xf numFmtId="0" fontId="19" fillId="0" borderId="3" xfId="55" applyFont="1" applyFill="1" applyBorder="1" applyAlignment="1">
      <alignment horizontal="center" vertical="center"/>
    </xf>
    <xf numFmtId="0" fontId="19" fillId="0" borderId="9" xfId="55" applyFont="1" applyFill="1" applyBorder="1" applyAlignment="1">
      <alignment horizontal="center" vertical="center"/>
    </xf>
    <xf numFmtId="0" fontId="19" fillId="0" borderId="1" xfId="56" applyFont="1" applyFill="1" applyBorder="1" applyAlignment="1">
      <alignment horizontal="center" vertical="center"/>
    </xf>
    <xf numFmtId="178" fontId="19" fillId="0" borderId="4" xfId="56" applyNumberFormat="1" applyFont="1" applyFill="1" applyBorder="1" applyAlignment="1">
      <alignment horizontal="right" vertical="center" shrinkToFit="1"/>
    </xf>
    <xf numFmtId="178" fontId="19" fillId="0" borderId="1" xfId="56" applyNumberFormat="1" applyFont="1" applyFill="1" applyBorder="1" applyAlignment="1">
      <alignment horizontal="right" vertical="center" shrinkToFit="1"/>
    </xf>
    <xf numFmtId="0" fontId="18" fillId="0" borderId="1" xfId="56" applyFont="1" applyFill="1" applyBorder="1" applyAlignment="1">
      <alignment horizontal="left" vertical="center"/>
    </xf>
    <xf numFmtId="0" fontId="12" fillId="0" borderId="1" xfId="56" applyNumberFormat="1" applyFont="1" applyFill="1" applyBorder="1" applyAlignment="1">
      <alignment horizontal="left" vertical="center" indent="1" shrinkToFit="1"/>
    </xf>
    <xf numFmtId="178" fontId="15" fillId="0" borderId="4" xfId="55" applyNumberFormat="1" applyFont="1" applyFill="1" applyBorder="1" applyAlignment="1">
      <alignment horizontal="right" vertical="center" shrinkToFit="1"/>
    </xf>
    <xf numFmtId="178" fontId="15" fillId="0" borderId="1" xfId="55" applyNumberFormat="1" applyFont="1" applyFill="1" applyBorder="1" applyAlignment="1">
      <alignment horizontal="right" vertical="center" shrinkToFit="1"/>
    </xf>
    <xf numFmtId="0" fontId="20" fillId="3" borderId="1" xfId="9" applyNumberFormat="1" applyFont="1" applyFill="1" applyBorder="1" applyAlignment="1" applyProtection="1">
      <alignment horizontal="left" vertical="center" wrapText="1" indent="1" readingOrder="1"/>
      <protection locked="0"/>
    </xf>
    <xf numFmtId="0" fontId="19" fillId="0" borderId="1" xfId="56" applyFont="1" applyFill="1" applyBorder="1" applyAlignment="1">
      <alignment horizontal="left" vertical="center" shrinkToFit="1"/>
    </xf>
    <xf numFmtId="178" fontId="19" fillId="0" borderId="4" xfId="55" applyNumberFormat="1" applyFont="1" applyFill="1" applyBorder="1" applyAlignment="1">
      <alignment horizontal="right" vertical="center" shrinkToFit="1"/>
    </xf>
    <xf numFmtId="178" fontId="19" fillId="0" borderId="1" xfId="55" applyNumberFormat="1" applyFont="1" applyFill="1" applyBorder="1" applyAlignment="1">
      <alignment horizontal="right" vertical="center" shrinkToFit="1"/>
    </xf>
    <xf numFmtId="0" fontId="12" fillId="0" borderId="1" xfId="56" applyNumberFormat="1" applyFont="1" applyFill="1" applyBorder="1" applyAlignment="1">
      <alignment horizontal="left" vertical="center" wrapText="1" indent="1"/>
    </xf>
    <xf numFmtId="0" fontId="12" fillId="0" borderId="2" xfId="56" applyNumberFormat="1" applyFont="1" applyFill="1" applyBorder="1" applyAlignment="1">
      <alignment horizontal="left" vertical="center" wrapText="1" indent="1"/>
    </xf>
    <xf numFmtId="178" fontId="15" fillId="0" borderId="8" xfId="55" applyNumberFormat="1" applyFont="1" applyFill="1" applyBorder="1" applyAlignment="1">
      <alignment horizontal="right" vertical="center" shrinkToFit="1"/>
    </xf>
    <xf numFmtId="178" fontId="15" fillId="0" borderId="2" xfId="55" applyNumberFormat="1" applyFont="1" applyFill="1" applyBorder="1" applyAlignment="1">
      <alignment horizontal="right" vertical="center" shrinkToFit="1"/>
    </xf>
    <xf numFmtId="176" fontId="19" fillId="0" borderId="1" xfId="56" applyNumberFormat="1" applyFont="1" applyFill="1" applyBorder="1" applyAlignment="1">
      <alignment vertical="center"/>
    </xf>
    <xf numFmtId="178" fontId="19" fillId="0" borderId="1" xfId="56" applyNumberFormat="1" applyFont="1" applyFill="1" applyBorder="1" applyAlignment="1">
      <alignment vertical="center" shrinkToFit="1"/>
    </xf>
    <xf numFmtId="178" fontId="17" fillId="0" borderId="1" xfId="56" applyNumberFormat="1" applyFont="1" applyFill="1" applyBorder="1" applyAlignment="1">
      <alignment vertical="center" shrinkToFit="1"/>
    </xf>
    <xf numFmtId="178" fontId="15" fillId="0" borderId="1" xfId="56" applyNumberFormat="1" applyFont="1" applyFill="1" applyBorder="1" applyAlignment="1">
      <alignment vertical="center" shrinkToFit="1"/>
    </xf>
    <xf numFmtId="0" fontId="34" fillId="2" borderId="0" xfId="0" applyFont="1" applyFill="1" applyBorder="1" applyAlignment="1">
      <alignment vertical="center"/>
    </xf>
    <xf numFmtId="0" fontId="12" fillId="2" borderId="0" xfId="0" applyFont="1" applyFill="1" applyBorder="1" applyAlignment="1">
      <alignment vertical="center"/>
    </xf>
    <xf numFmtId="0" fontId="0" fillId="2" borderId="0" xfId="0" applyFill="1">
      <alignment vertical="center"/>
    </xf>
    <xf numFmtId="0" fontId="35" fillId="2" borderId="0" xfId="0" applyFont="1" applyFill="1" applyAlignment="1">
      <alignment horizontal="center" vertical="center"/>
    </xf>
    <xf numFmtId="0" fontId="35" fillId="2" borderId="0" xfId="0" applyFont="1" applyFill="1" applyBorder="1" applyAlignment="1">
      <alignment vertical="center"/>
    </xf>
    <xf numFmtId="0" fontId="12" fillId="2" borderId="0" xfId="0" applyFont="1" applyFill="1" applyBorder="1" applyAlignment="1">
      <alignment horizontal="right" vertical="center"/>
    </xf>
    <xf numFmtId="0" fontId="28" fillId="2" borderId="10" xfId="0" applyFont="1" applyFill="1" applyBorder="1" applyAlignment="1">
      <alignment horizontal="center" vertical="center" wrapText="1" shrinkToFit="1"/>
    </xf>
    <xf numFmtId="0" fontId="28" fillId="2" borderId="11" xfId="0" applyFont="1" applyFill="1" applyBorder="1" applyAlignment="1">
      <alignment horizontal="center" vertical="center" wrapText="1" shrinkToFit="1"/>
    </xf>
    <xf numFmtId="0" fontId="28" fillId="2" borderId="12" xfId="0" applyFont="1" applyFill="1" applyBorder="1" applyAlignment="1">
      <alignment horizontal="center" vertical="center" wrapText="1" shrinkToFit="1"/>
    </xf>
    <xf numFmtId="0" fontId="28" fillId="2" borderId="13" xfId="0" applyNumberFormat="1" applyFont="1" applyFill="1" applyBorder="1" applyAlignment="1">
      <alignment horizontal="center" vertical="center" wrapText="1" shrinkToFit="1"/>
    </xf>
    <xf numFmtId="0" fontId="28" fillId="2" borderId="14" xfId="0" applyFont="1" applyFill="1" applyBorder="1" applyAlignment="1">
      <alignment horizontal="center" vertical="center" wrapText="1" shrinkToFit="1"/>
    </xf>
    <xf numFmtId="0" fontId="28" fillId="2" borderId="13" xfId="0" applyFont="1" applyFill="1" applyBorder="1" applyAlignment="1">
      <alignment horizontal="left" vertical="center" shrinkToFit="1"/>
    </xf>
    <xf numFmtId="181" fontId="28" fillId="2" borderId="13" xfId="0" applyNumberFormat="1" applyFont="1" applyFill="1" applyBorder="1">
      <alignment vertical="center"/>
    </xf>
    <xf numFmtId="0" fontId="28" fillId="2" borderId="13" xfId="0" applyNumberFormat="1" applyFont="1" applyFill="1" applyBorder="1" applyAlignment="1">
      <alignment horizontal="left" vertical="center" shrinkToFit="1"/>
    </xf>
    <xf numFmtId="0" fontId="36" fillId="2" borderId="0" xfId="0" applyNumberFormat="1" applyFont="1" applyFill="1" applyBorder="1" applyAlignment="1"/>
    <xf numFmtId="176" fontId="36" fillId="2" borderId="0" xfId="0" applyNumberFormat="1" applyFont="1" applyFill="1" applyBorder="1" applyAlignment="1"/>
    <xf numFmtId="0" fontId="37" fillId="2" borderId="0" xfId="0" applyNumberFormat="1" applyFont="1" applyFill="1" applyBorder="1" applyAlignment="1">
      <alignment horizontal="center" vertical="center" wrapText="1" shrinkToFit="1"/>
    </xf>
    <xf numFmtId="0" fontId="28" fillId="2" borderId="0" xfId="0" applyNumberFormat="1" applyFont="1" applyFill="1" applyBorder="1" applyAlignment="1">
      <alignment horizontal="left" vertical="center"/>
    </xf>
    <xf numFmtId="176" fontId="28" fillId="2" borderId="0" xfId="0" applyNumberFormat="1" applyFont="1" applyFill="1" applyBorder="1" applyAlignment="1">
      <alignment horizontal="left" vertical="center"/>
    </xf>
    <xf numFmtId="0" fontId="28" fillId="2" borderId="1" xfId="0" applyFont="1" applyFill="1" applyBorder="1" applyAlignment="1">
      <alignment horizontal="center" vertical="center" wrapText="1" shrinkToFit="1"/>
    </xf>
    <xf numFmtId="176" fontId="28" fillId="2" borderId="1" xfId="0" applyNumberFormat="1" applyFont="1" applyFill="1" applyBorder="1" applyAlignment="1">
      <alignment horizontal="center" vertical="center" wrapText="1" shrinkToFit="1"/>
    </xf>
    <xf numFmtId="0" fontId="28" fillId="2" borderId="1" xfId="0" applyNumberFormat="1" applyFont="1" applyFill="1" applyBorder="1" applyAlignment="1">
      <alignment horizontal="center" vertical="center" wrapText="1" shrinkToFit="1"/>
    </xf>
    <xf numFmtId="0" fontId="28" fillId="2" borderId="1" xfId="0" applyFont="1" applyFill="1" applyBorder="1" applyAlignment="1">
      <alignment horizontal="left" vertical="center" shrinkToFit="1"/>
    </xf>
    <xf numFmtId="176" fontId="28" fillId="2" borderId="1" xfId="0" applyNumberFormat="1" applyFont="1" applyFill="1" applyBorder="1">
      <alignment vertical="center"/>
    </xf>
    <xf numFmtId="176" fontId="36" fillId="2" borderId="1" xfId="0" applyNumberFormat="1" applyFont="1" applyFill="1" applyBorder="1" applyAlignment="1"/>
    <xf numFmtId="0" fontId="38" fillId="2" borderId="1" xfId="0" applyNumberFormat="1" applyFont="1" applyFill="1" applyBorder="1" applyAlignment="1" applyProtection="1">
      <alignment horizontal="center" vertical="center" wrapText="1"/>
    </xf>
    <xf numFmtId="0" fontId="25" fillId="2" borderId="1" xfId="0" applyNumberFormat="1" applyFont="1" applyFill="1" applyBorder="1" applyAlignment="1" applyProtection="1">
      <alignment horizontal="left" vertical="center"/>
    </xf>
    <xf numFmtId="0" fontId="38" fillId="2" borderId="1" xfId="0" applyNumberFormat="1" applyFont="1" applyFill="1" applyBorder="1" applyAlignment="1" applyProtection="1">
      <alignment horizontal="center" vertical="center"/>
    </xf>
    <xf numFmtId="3" fontId="25" fillId="2" borderId="1" xfId="0" applyNumberFormat="1" applyFont="1" applyFill="1" applyBorder="1" applyAlignment="1" applyProtection="1">
      <alignment horizontal="right" vertical="center"/>
    </xf>
    <xf numFmtId="0" fontId="38" fillId="2" borderId="1" xfId="0" applyNumberFormat="1" applyFont="1" applyFill="1" applyBorder="1" applyAlignment="1" applyProtection="1">
      <alignment horizontal="left" vertical="center"/>
    </xf>
    <xf numFmtId="3" fontId="25" fillId="4" borderId="1" xfId="0" applyNumberFormat="1" applyFont="1" applyFill="1" applyBorder="1" applyAlignment="1" applyProtection="1">
      <alignment horizontal="right" vertical="center"/>
    </xf>
    <xf numFmtId="0" fontId="25" fillId="2" borderId="1" xfId="0" applyNumberFormat="1" applyFont="1" applyFill="1" applyBorder="1" applyAlignment="1" applyProtection="1">
      <alignment vertical="center"/>
    </xf>
    <xf numFmtId="0" fontId="34" fillId="0" borderId="0" xfId="0" applyFont="1" applyFill="1" applyBorder="1" applyAlignment="1">
      <alignment vertical="center"/>
    </xf>
    <xf numFmtId="0" fontId="35" fillId="0" borderId="0" xfId="0" applyFont="1" applyFill="1" applyAlignment="1">
      <alignment horizontal="center" vertical="center"/>
    </xf>
    <xf numFmtId="0" fontId="38" fillId="0" borderId="1" xfId="18" applyNumberFormat="1" applyFont="1" applyFill="1" applyBorder="1" applyAlignment="1" applyProtection="1">
      <alignment horizontal="center" vertical="center" wrapText="1"/>
    </xf>
    <xf numFmtId="0" fontId="38" fillId="0" borderId="2" xfId="18" applyNumberFormat="1" applyFont="1" applyFill="1" applyBorder="1" applyAlignment="1" applyProtection="1">
      <alignment horizontal="center" vertical="center" wrapText="1"/>
    </xf>
    <xf numFmtId="179" fontId="38" fillId="0" borderId="1" xfId="8" applyNumberFormat="1" applyFont="1" applyFill="1" applyBorder="1" applyAlignment="1" applyProtection="1">
      <alignment horizontal="center" vertical="center" wrapText="1"/>
    </xf>
    <xf numFmtId="0" fontId="38" fillId="0" borderId="3" xfId="18" applyNumberFormat="1" applyFont="1" applyFill="1" applyBorder="1" applyAlignment="1" applyProtection="1">
      <alignment horizontal="center" vertical="center" wrapText="1"/>
    </xf>
    <xf numFmtId="0" fontId="39" fillId="0" borderId="1" xfId="18" applyNumberFormat="1" applyFont="1" applyFill="1" applyBorder="1" applyAlignment="1" applyProtection="1">
      <alignment horizontal="left" vertical="center"/>
    </xf>
    <xf numFmtId="177" fontId="39" fillId="0" borderId="1" xfId="8" applyNumberFormat="1" applyFont="1" applyFill="1" applyBorder="1" applyAlignment="1" applyProtection="1">
      <alignment horizontal="right" vertical="center"/>
    </xf>
    <xf numFmtId="177" fontId="39" fillId="0" borderId="1" xfId="8" applyNumberFormat="1" applyFont="1" applyFill="1" applyBorder="1" applyAlignment="1">
      <alignment vertical="center"/>
    </xf>
    <xf numFmtId="0" fontId="22" fillId="0" borderId="1" xfId="18" applyNumberFormat="1" applyFont="1" applyFill="1" applyBorder="1" applyAlignment="1" applyProtection="1">
      <alignment horizontal="left" vertical="center"/>
    </xf>
    <xf numFmtId="177" fontId="22" fillId="0" borderId="1" xfId="18" applyNumberFormat="1" applyFont="1" applyFill="1" applyBorder="1" applyAlignment="1" applyProtection="1">
      <alignment horizontal="right" vertical="center"/>
    </xf>
    <xf numFmtId="177" fontId="22" fillId="0" borderId="1" xfId="8" applyNumberFormat="1" applyFont="1" applyFill="1" applyBorder="1" applyAlignment="1" applyProtection="1">
      <alignment horizontal="right" vertical="center"/>
    </xf>
    <xf numFmtId="177" fontId="22" fillId="0" borderId="7" xfId="18" applyNumberFormat="1" applyFont="1" applyFill="1" applyBorder="1" applyAlignment="1">
      <alignment vertical="center"/>
    </xf>
    <xf numFmtId="177" fontId="22" fillId="0" borderId="5" xfId="18" applyNumberFormat="1" applyFont="1" applyFill="1" applyBorder="1" applyAlignment="1">
      <alignment vertical="center"/>
    </xf>
    <xf numFmtId="177" fontId="22" fillId="0" borderId="15" xfId="18" applyNumberFormat="1" applyFont="1" applyFill="1" applyBorder="1" applyAlignment="1">
      <alignment vertical="center"/>
    </xf>
    <xf numFmtId="0" fontId="0" fillId="0" borderId="0" xfId="0" applyAlignment="1">
      <alignment vertical="center" wrapText="1"/>
    </xf>
    <xf numFmtId="0" fontId="11" fillId="0" borderId="0" xfId="0" applyFont="1" applyAlignment="1">
      <alignment horizontal="center" vertical="center"/>
    </xf>
    <xf numFmtId="0" fontId="0" fillId="0" borderId="2" xfId="0" applyFont="1" applyBorder="1" applyAlignment="1">
      <alignment vertical="top" wrapText="1"/>
    </xf>
    <xf numFmtId="0" fontId="0" fillId="0" borderId="3" xfId="0" applyBorder="1" applyAlignment="1">
      <alignment vertical="top" wrapText="1"/>
    </xf>
    <xf numFmtId="0" fontId="0" fillId="0" borderId="0" xfId="0" applyAlignment="1">
      <alignment horizontal="center" vertical="center"/>
    </xf>
    <xf numFmtId="0" fontId="0" fillId="0" borderId="1" xfId="0" applyBorder="1" applyAlignment="1">
      <alignment vertical="center" wrapText="1"/>
    </xf>
    <xf numFmtId="0" fontId="40" fillId="0" borderId="0" xfId="0" applyFont="1" applyAlignment="1">
      <alignment horizontal="center" vertical="center"/>
    </xf>
    <xf numFmtId="0" fontId="0" fillId="0" borderId="1" xfId="0" applyNumberFormat="1"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84"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常规_2011省本级基金预算表（草案，提供预算处）"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样式 1" xfId="53"/>
    <cellStyle name="常规_表格(附件一)修改（正式）元月13日s" xfId="54"/>
    <cellStyle name="常规_2007.12（送人大） 2 3" xfId="55"/>
    <cellStyle name="常规_表格(附件一)修改（正式）元月13日s 2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2:A3"/>
  <sheetViews>
    <sheetView tabSelected="1" workbookViewId="0">
      <selection activeCell="E2" sqref="E2"/>
    </sheetView>
  </sheetViews>
  <sheetFormatPr defaultColWidth="9" defaultRowHeight="13.5" outlineLevelRow="2"/>
  <cols>
    <col min="1" max="1" width="65.375" customWidth="1"/>
  </cols>
  <sheetData>
    <row r="2" ht="99" customHeight="1" spans="1:1">
      <c r="A2" s="228" t="s">
        <v>0</v>
      </c>
    </row>
    <row r="3" ht="168" customHeight="1" spans="1:1">
      <c r="A3" s="229" t="s">
        <v>1</v>
      </c>
    </row>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3"/>
  <sheetViews>
    <sheetView workbookViewId="0">
      <selection activeCell="C3" sqref="C3"/>
    </sheetView>
  </sheetViews>
  <sheetFormatPr defaultColWidth="9" defaultRowHeight="13.5" outlineLevelRow="2"/>
  <cols>
    <col min="1" max="1" width="61" customWidth="1"/>
  </cols>
  <sheetData>
    <row r="1" ht="63.95" customHeight="1" spans="1:1">
      <c r="A1" s="226" t="s">
        <v>2</v>
      </c>
    </row>
    <row r="3" ht="108" customHeight="1" spans="1:1">
      <c r="A3" s="227" t="s">
        <v>3</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2" sqref="A2:A3"/>
    </sheetView>
  </sheetViews>
  <sheetFormatPr defaultColWidth="9" defaultRowHeight="13.5" outlineLevelRow="2"/>
  <cols>
    <col min="1" max="1" width="56.5" customWidth="1"/>
  </cols>
  <sheetData>
    <row r="1" ht="86.25" customHeight="1" spans="1:1">
      <c r="A1" s="223" t="s">
        <v>4</v>
      </c>
    </row>
    <row r="2" customHeight="1" spans="1:1">
      <c r="A2" s="224" t="s">
        <v>5</v>
      </c>
    </row>
    <row r="3" s="222" customFormat="1" ht="124.5" customHeight="1" spans="1:1">
      <c r="A3" s="225"/>
    </row>
  </sheetData>
  <mergeCells count="1">
    <mergeCell ref="A2:A3"/>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8"/>
  <sheetViews>
    <sheetView workbookViewId="0">
      <selection activeCell="D9" sqref="D9"/>
    </sheetView>
  </sheetViews>
  <sheetFormatPr defaultColWidth="32.625" defaultRowHeight="14.25" outlineLevelCol="3"/>
  <cols>
    <col min="1" max="1" width="32.625" style="37" customWidth="1"/>
    <col min="2" max="16384" width="32.625" style="37"/>
  </cols>
  <sheetData>
    <row r="1" ht="18" customHeight="1" spans="1:1">
      <c r="A1" s="207"/>
    </row>
    <row r="2" s="207" customFormat="1" ht="20.25" spans="1:4">
      <c r="A2" s="208" t="s">
        <v>6</v>
      </c>
      <c r="B2" s="208"/>
      <c r="C2" s="208"/>
      <c r="D2" s="208"/>
    </row>
    <row r="3" ht="20.25" customHeight="1" spans="1:4">
      <c r="A3" s="207"/>
      <c r="D3" s="37" t="s">
        <v>7</v>
      </c>
    </row>
    <row r="4" ht="31.5" customHeight="1" spans="1:4">
      <c r="A4" s="209" t="s">
        <v>8</v>
      </c>
      <c r="B4" s="209" t="s">
        <v>9</v>
      </c>
      <c r="C4" s="210" t="s">
        <v>10</v>
      </c>
      <c r="D4" s="211" t="s">
        <v>11</v>
      </c>
    </row>
    <row r="5" ht="21.75" customHeight="1" spans="1:4">
      <c r="A5" s="209"/>
      <c r="B5" s="209"/>
      <c r="C5" s="212"/>
      <c r="D5" s="211"/>
    </row>
    <row r="6" ht="21.75" customHeight="1" spans="1:4">
      <c r="A6" s="213"/>
      <c r="B6" s="213" t="s">
        <v>12</v>
      </c>
      <c r="C6" s="214">
        <f>C7+C23</f>
        <v>119410</v>
      </c>
      <c r="D6" s="214">
        <f>D7+D23</f>
        <v>128963</v>
      </c>
    </row>
    <row r="7" ht="21.75" customHeight="1" spans="1:4">
      <c r="A7" s="213" t="s">
        <v>13</v>
      </c>
      <c r="B7" s="213" t="s">
        <v>14</v>
      </c>
      <c r="C7" s="215">
        <f>SUM(C8:C21)+C22</f>
        <v>62863</v>
      </c>
      <c r="D7" s="215">
        <f>SUM(D8:D22)</f>
        <v>103043</v>
      </c>
    </row>
    <row r="8" ht="21.75" customHeight="1" spans="1:4">
      <c r="A8" s="216">
        <v>10101</v>
      </c>
      <c r="B8" s="213" t="s">
        <v>15</v>
      </c>
      <c r="C8" s="217">
        <v>15583</v>
      </c>
      <c r="D8" s="217">
        <v>24632</v>
      </c>
    </row>
    <row r="9" ht="21.75" customHeight="1" spans="1:4">
      <c r="A9" s="216" t="s">
        <v>16</v>
      </c>
      <c r="B9" s="213" t="s">
        <v>17</v>
      </c>
      <c r="C9" s="217">
        <v>0</v>
      </c>
      <c r="D9" s="217">
        <v>0</v>
      </c>
    </row>
    <row r="10" ht="21.75" customHeight="1" spans="1:4">
      <c r="A10" s="216" t="s">
        <v>18</v>
      </c>
      <c r="B10" s="213" t="s">
        <v>19</v>
      </c>
      <c r="C10" s="217">
        <v>4321</v>
      </c>
      <c r="D10" s="217">
        <v>5670</v>
      </c>
    </row>
    <row r="11" ht="21.75" customHeight="1" spans="1:4">
      <c r="A11" s="216" t="s">
        <v>20</v>
      </c>
      <c r="B11" s="213" t="s">
        <v>21</v>
      </c>
      <c r="C11" s="217">
        <v>1920</v>
      </c>
      <c r="D11" s="217">
        <v>1880</v>
      </c>
    </row>
    <row r="12" ht="21.75" customHeight="1" spans="1:4">
      <c r="A12" s="216" t="s">
        <v>22</v>
      </c>
      <c r="B12" s="213" t="s">
        <v>23</v>
      </c>
      <c r="C12" s="217">
        <v>10376</v>
      </c>
      <c r="D12" s="217">
        <v>13200</v>
      </c>
    </row>
    <row r="13" ht="21.75" customHeight="1" spans="1:4">
      <c r="A13" s="216" t="s">
        <v>24</v>
      </c>
      <c r="B13" s="213" t="s">
        <v>25</v>
      </c>
      <c r="C13" s="217">
        <v>3108</v>
      </c>
      <c r="D13" s="217">
        <v>3860</v>
      </c>
    </row>
    <row r="14" ht="21.75" customHeight="1" spans="1:4">
      <c r="A14" s="216">
        <v>10110</v>
      </c>
      <c r="B14" s="213" t="s">
        <v>26</v>
      </c>
      <c r="C14" s="217">
        <v>966</v>
      </c>
      <c r="D14" s="217">
        <v>4500</v>
      </c>
    </row>
    <row r="15" ht="21.75" customHeight="1" spans="1:4">
      <c r="A15" s="216" t="s">
        <v>27</v>
      </c>
      <c r="B15" s="213" t="s">
        <v>28</v>
      </c>
      <c r="C15" s="217">
        <v>1225</v>
      </c>
      <c r="D15" s="217">
        <v>2920</v>
      </c>
    </row>
    <row r="16" ht="21.75" customHeight="1" spans="1:4">
      <c r="A16" s="216" t="s">
        <v>29</v>
      </c>
      <c r="B16" s="213" t="s">
        <v>30</v>
      </c>
      <c r="C16" s="217">
        <v>922</v>
      </c>
      <c r="D16" s="217">
        <v>1680</v>
      </c>
    </row>
    <row r="17" ht="21.75" customHeight="1" spans="1:4">
      <c r="A17" s="216" t="s">
        <v>31</v>
      </c>
      <c r="B17" s="213" t="s">
        <v>32</v>
      </c>
      <c r="C17" s="217">
        <v>11780</v>
      </c>
      <c r="D17" s="217">
        <v>13265</v>
      </c>
    </row>
    <row r="18" ht="21.75" customHeight="1" spans="1:4">
      <c r="A18" s="216">
        <v>10114</v>
      </c>
      <c r="B18" s="213" t="s">
        <v>33</v>
      </c>
      <c r="C18" s="217">
        <v>1124</v>
      </c>
      <c r="D18" s="217">
        <v>1250</v>
      </c>
    </row>
    <row r="19" ht="21.75" customHeight="1" spans="1:4">
      <c r="A19" s="216" t="s">
        <v>34</v>
      </c>
      <c r="B19" s="213" t="s">
        <v>35</v>
      </c>
      <c r="C19" s="217">
        <v>3703</v>
      </c>
      <c r="D19" s="217">
        <v>13820</v>
      </c>
    </row>
    <row r="20" ht="21.75" customHeight="1" spans="1:4">
      <c r="A20" s="216" t="s">
        <v>36</v>
      </c>
      <c r="B20" s="213" t="s">
        <v>37</v>
      </c>
      <c r="C20" s="217">
        <v>6272</v>
      </c>
      <c r="D20" s="217">
        <v>14056</v>
      </c>
    </row>
    <row r="21" ht="21.75" customHeight="1" spans="1:4">
      <c r="A21" s="216" t="s">
        <v>38</v>
      </c>
      <c r="B21" s="213" t="s">
        <v>39</v>
      </c>
      <c r="C21" s="218">
        <v>1197</v>
      </c>
      <c r="D21" s="218">
        <v>1800</v>
      </c>
    </row>
    <row r="22" ht="21.75" customHeight="1" spans="1:4">
      <c r="A22" s="216">
        <v>10121</v>
      </c>
      <c r="B22" s="213" t="s">
        <v>40</v>
      </c>
      <c r="C22" s="218">
        <v>366</v>
      </c>
      <c r="D22" s="218">
        <v>510</v>
      </c>
    </row>
    <row r="23" ht="21.75" customHeight="1" spans="1:4">
      <c r="A23" s="213" t="s">
        <v>41</v>
      </c>
      <c r="B23" s="213" t="s">
        <v>42</v>
      </c>
      <c r="C23" s="215">
        <f>C24+C30+C31+C32+C33+C34+C36+C38</f>
        <v>56547</v>
      </c>
      <c r="D23" s="215">
        <f>D24+D30+D31+D32+D33+D34+D36+D38</f>
        <v>25920</v>
      </c>
    </row>
    <row r="24" ht="21.75" customHeight="1" spans="1:4">
      <c r="A24" s="216" t="s">
        <v>43</v>
      </c>
      <c r="B24" s="213" t="s">
        <v>44</v>
      </c>
      <c r="C24" s="217">
        <f>SUM(C25:C29)</f>
        <v>2637</v>
      </c>
      <c r="D24" s="217">
        <f>SUM(D25:D29)</f>
        <v>2590</v>
      </c>
    </row>
    <row r="25" ht="21.75" customHeight="1" spans="1:4">
      <c r="A25" s="216">
        <v>103020301</v>
      </c>
      <c r="B25" s="216" t="s">
        <v>45</v>
      </c>
      <c r="C25" s="217">
        <v>1407</v>
      </c>
      <c r="D25" s="217">
        <v>1205</v>
      </c>
    </row>
    <row r="26" ht="21.75" customHeight="1" spans="1:4">
      <c r="A26" s="216">
        <v>103020399</v>
      </c>
      <c r="B26" s="216" t="s">
        <v>46</v>
      </c>
      <c r="C26" s="217"/>
      <c r="D26" s="217"/>
    </row>
    <row r="27" ht="21.75" customHeight="1" spans="1:4">
      <c r="A27" s="216">
        <v>1030216</v>
      </c>
      <c r="B27" s="216" t="s">
        <v>47</v>
      </c>
      <c r="C27" s="217">
        <v>938</v>
      </c>
      <c r="D27" s="219">
        <v>1100</v>
      </c>
    </row>
    <row r="28" ht="21.75" customHeight="1" spans="1:4">
      <c r="A28" s="216">
        <v>1030218</v>
      </c>
      <c r="B28" s="216" t="s">
        <v>48</v>
      </c>
      <c r="C28" s="217">
        <v>289</v>
      </c>
      <c r="D28" s="220">
        <v>270</v>
      </c>
    </row>
    <row r="29" ht="21.75" customHeight="1" spans="1:4">
      <c r="A29" s="216">
        <v>1030222</v>
      </c>
      <c r="B29" s="216" t="s">
        <v>49</v>
      </c>
      <c r="C29" s="217">
        <v>3</v>
      </c>
      <c r="D29" s="220">
        <v>15</v>
      </c>
    </row>
    <row r="30" ht="21.75" customHeight="1" spans="1:4">
      <c r="A30" s="216" t="s">
        <v>50</v>
      </c>
      <c r="B30" s="213" t="s">
        <v>51</v>
      </c>
      <c r="C30" s="217">
        <v>2521</v>
      </c>
      <c r="D30" s="220">
        <v>3617</v>
      </c>
    </row>
    <row r="31" ht="21.75" customHeight="1" spans="1:4">
      <c r="A31" s="216" t="s">
        <v>52</v>
      </c>
      <c r="B31" s="213" t="s">
        <v>53</v>
      </c>
      <c r="C31" s="217">
        <v>2292</v>
      </c>
      <c r="D31" s="220">
        <v>4500</v>
      </c>
    </row>
    <row r="32" ht="21.75" customHeight="1" spans="1:4">
      <c r="A32" s="216">
        <v>10306</v>
      </c>
      <c r="B32" s="213" t="s">
        <v>54</v>
      </c>
      <c r="C32" s="217">
        <v>1101</v>
      </c>
      <c r="D32" s="220">
        <v>2300</v>
      </c>
    </row>
    <row r="33" ht="18.75" customHeight="1" spans="1:4">
      <c r="A33" s="216" t="s">
        <v>55</v>
      </c>
      <c r="B33" s="213" t="s">
        <v>56</v>
      </c>
      <c r="C33" s="217">
        <v>44986</v>
      </c>
      <c r="D33" s="220">
        <v>12021</v>
      </c>
    </row>
    <row r="34" ht="20.1" customHeight="1" spans="1:4">
      <c r="A34" s="216">
        <v>10308</v>
      </c>
      <c r="B34" s="213" t="s">
        <v>57</v>
      </c>
      <c r="C34" s="217">
        <v>21</v>
      </c>
      <c r="D34" s="221">
        <v>200</v>
      </c>
    </row>
    <row r="35" ht="20.1" customHeight="1" spans="1:4">
      <c r="A35" s="216">
        <v>1030802</v>
      </c>
      <c r="B35" s="216" t="s">
        <v>58</v>
      </c>
      <c r="C35" s="217">
        <v>21</v>
      </c>
      <c r="D35" s="217">
        <v>200</v>
      </c>
    </row>
    <row r="36" ht="20.1" customHeight="1" spans="1:4">
      <c r="A36" s="216">
        <v>10309</v>
      </c>
      <c r="B36" s="213" t="s">
        <v>59</v>
      </c>
      <c r="C36" s="217">
        <v>371</v>
      </c>
      <c r="D36" s="217">
        <v>192</v>
      </c>
    </row>
    <row r="37" ht="20.1" customHeight="1" spans="1:4">
      <c r="A37" s="216">
        <v>1030903</v>
      </c>
      <c r="B37" s="216" t="s">
        <v>60</v>
      </c>
      <c r="C37" s="217">
        <v>371</v>
      </c>
      <c r="D37" s="217">
        <v>192</v>
      </c>
    </row>
    <row r="38" ht="13.5" spans="1:4">
      <c r="A38" s="216" t="s">
        <v>61</v>
      </c>
      <c r="B38" s="213" t="s">
        <v>62</v>
      </c>
      <c r="C38" s="217">
        <v>2618</v>
      </c>
      <c r="D38" s="217">
        <v>500</v>
      </c>
    </row>
  </sheetData>
  <mergeCells count="5">
    <mergeCell ref="A2:D2"/>
    <mergeCell ref="A4:A5"/>
    <mergeCell ref="B4:B5"/>
    <mergeCell ref="C4:C5"/>
    <mergeCell ref="D4:D5"/>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autoPageBreaks="0"/>
  </sheetPr>
  <dimension ref="A1:F234"/>
  <sheetViews>
    <sheetView showZeros="0" workbookViewId="0">
      <selection activeCell="C226" sqref="C226"/>
    </sheetView>
  </sheetViews>
  <sheetFormatPr defaultColWidth="9" defaultRowHeight="14.25" outlineLevelCol="5"/>
  <cols>
    <col min="1" max="1" width="42.25" style="176" customWidth="1"/>
    <col min="2" max="2" width="27.875" style="176" customWidth="1"/>
    <col min="3" max="3" width="13.875" style="176" customWidth="1"/>
    <col min="4" max="4" width="21" style="176" customWidth="1"/>
    <col min="5" max="5" width="13.875" style="176" customWidth="1"/>
    <col min="6" max="6" width="14.25" style="176" customWidth="1"/>
    <col min="7" max="16384" width="9" style="176"/>
  </cols>
  <sheetData>
    <row r="1" ht="18" customHeight="1" spans="1:6">
      <c r="A1" s="175"/>
      <c r="F1" s="180" t="s">
        <v>63</v>
      </c>
    </row>
    <row r="2" s="175" customFormat="1" ht="30" customHeight="1" spans="1:6">
      <c r="A2" s="178" t="s">
        <v>64</v>
      </c>
      <c r="B2" s="178"/>
      <c r="C2" s="178"/>
      <c r="D2" s="179"/>
      <c r="E2" s="179"/>
      <c r="F2" s="179"/>
    </row>
    <row r="3" ht="20.25" customHeight="1" spans="3:3">
      <c r="C3" s="180" t="s">
        <v>7</v>
      </c>
    </row>
    <row r="4" ht="20.1" customHeight="1" spans="1:3">
      <c r="A4" s="200" t="s">
        <v>8</v>
      </c>
      <c r="B4" s="200" t="s">
        <v>9</v>
      </c>
      <c r="C4" s="200" t="s">
        <v>65</v>
      </c>
    </row>
    <row r="5" ht="20.1" customHeight="1" spans="1:3">
      <c r="A5" s="200"/>
      <c r="B5" s="200"/>
      <c r="C5" s="200"/>
    </row>
    <row r="6" ht="20.1" customHeight="1" spans="1:3">
      <c r="A6" s="200"/>
      <c r="B6" s="200"/>
      <c r="C6" s="200"/>
    </row>
    <row r="7" ht="20.1" customHeight="1" spans="1:3">
      <c r="A7" s="201"/>
      <c r="B7" s="202" t="s">
        <v>66</v>
      </c>
      <c r="C7" s="203">
        <f>SUM(C8,C36,C46,C52,C64,C75,C86,C93,C114,C128,C144,C151,C162,C170,C178,C182,C188,C198,C204,C208,C214,C223,C224,C227,C231)</f>
        <v>203261</v>
      </c>
    </row>
    <row r="8" ht="20.1" customHeight="1" spans="1:3">
      <c r="A8" s="201">
        <v>201</v>
      </c>
      <c r="B8" s="204" t="s">
        <v>67</v>
      </c>
      <c r="C8" s="203">
        <f>SUM(C9:C35)</f>
        <v>24392</v>
      </c>
    </row>
    <row r="9" ht="13.5" spans="1:3">
      <c r="A9" s="201">
        <v>20101</v>
      </c>
      <c r="B9" s="201" t="s">
        <v>68</v>
      </c>
      <c r="C9" s="205">
        <v>552</v>
      </c>
    </row>
    <row r="10" ht="13.5" spans="1:3">
      <c r="A10" s="201">
        <v>20102</v>
      </c>
      <c r="B10" s="201" t="s">
        <v>69</v>
      </c>
      <c r="C10" s="205">
        <v>451</v>
      </c>
    </row>
    <row r="11" ht="13.5" spans="1:3">
      <c r="A11" s="201">
        <v>20103</v>
      </c>
      <c r="B11" s="201" t="s">
        <v>70</v>
      </c>
      <c r="C11" s="205">
        <v>11598</v>
      </c>
    </row>
    <row r="12" ht="13.5" spans="1:3">
      <c r="A12" s="201">
        <v>20104</v>
      </c>
      <c r="B12" s="201" t="s">
        <v>71</v>
      </c>
      <c r="C12" s="205">
        <v>1115</v>
      </c>
    </row>
    <row r="13" ht="13.5" spans="1:3">
      <c r="A13" s="201">
        <v>20105</v>
      </c>
      <c r="B13" s="201" t="s">
        <v>72</v>
      </c>
      <c r="C13" s="205">
        <v>341</v>
      </c>
    </row>
    <row r="14" ht="13.5" spans="1:3">
      <c r="A14" s="201">
        <v>20106</v>
      </c>
      <c r="B14" s="201" t="s">
        <v>73</v>
      </c>
      <c r="C14" s="205">
        <v>1980</v>
      </c>
    </row>
    <row r="15" ht="13.5" spans="1:3">
      <c r="A15" s="201">
        <v>20107</v>
      </c>
      <c r="B15" s="201" t="s">
        <v>74</v>
      </c>
      <c r="C15" s="205">
        <v>550</v>
      </c>
    </row>
    <row r="16" ht="13.5" spans="1:3">
      <c r="A16" s="201">
        <v>20108</v>
      </c>
      <c r="B16" s="201" t="s">
        <v>75</v>
      </c>
      <c r="C16" s="205">
        <v>0</v>
      </c>
    </row>
    <row r="17" ht="13.5" spans="1:3">
      <c r="A17" s="201">
        <v>20109</v>
      </c>
      <c r="B17" s="201" t="s">
        <v>76</v>
      </c>
      <c r="C17" s="205">
        <v>0</v>
      </c>
    </row>
    <row r="18" ht="13.5" spans="1:3">
      <c r="A18" s="201">
        <v>20110</v>
      </c>
      <c r="B18" s="201" t="s">
        <v>77</v>
      </c>
      <c r="C18" s="205">
        <v>154</v>
      </c>
    </row>
    <row r="19" ht="13.5" spans="1:3">
      <c r="A19" s="201">
        <v>20111</v>
      </c>
      <c r="B19" s="201" t="s">
        <v>78</v>
      </c>
      <c r="C19" s="205">
        <v>514</v>
      </c>
    </row>
    <row r="20" ht="13.5" spans="1:3">
      <c r="A20" s="201">
        <v>20113</v>
      </c>
      <c r="B20" s="201" t="s">
        <v>79</v>
      </c>
      <c r="C20" s="205">
        <v>391</v>
      </c>
    </row>
    <row r="21" ht="13.5" spans="1:3">
      <c r="A21" s="201">
        <v>20114</v>
      </c>
      <c r="B21" s="201" t="s">
        <v>80</v>
      </c>
      <c r="C21" s="205">
        <v>10</v>
      </c>
    </row>
    <row r="22" ht="13.5" spans="1:3">
      <c r="A22" s="201">
        <v>20123</v>
      </c>
      <c r="B22" s="201" t="s">
        <v>81</v>
      </c>
      <c r="C22" s="205">
        <v>136</v>
      </c>
    </row>
    <row r="23" ht="13.5" spans="1:3">
      <c r="A23" s="201">
        <v>20125</v>
      </c>
      <c r="B23" s="201" t="s">
        <v>82</v>
      </c>
      <c r="C23" s="205">
        <v>0</v>
      </c>
    </row>
    <row r="24" ht="13.5" spans="1:3">
      <c r="A24" s="201">
        <v>20126</v>
      </c>
      <c r="B24" s="201" t="s">
        <v>83</v>
      </c>
      <c r="C24" s="205">
        <v>184</v>
      </c>
    </row>
    <row r="25" ht="13.5" spans="1:3">
      <c r="A25" s="201">
        <v>20128</v>
      </c>
      <c r="B25" s="201" t="s">
        <v>84</v>
      </c>
      <c r="C25" s="205">
        <v>53</v>
      </c>
    </row>
    <row r="26" ht="13.5" spans="1:3">
      <c r="A26" s="201">
        <v>20129</v>
      </c>
      <c r="B26" s="201" t="s">
        <v>85</v>
      </c>
      <c r="C26" s="205">
        <v>459</v>
      </c>
    </row>
    <row r="27" ht="13.5" spans="1:3">
      <c r="A27" s="201">
        <v>20131</v>
      </c>
      <c r="B27" s="201" t="s">
        <v>86</v>
      </c>
      <c r="C27" s="205">
        <v>1876</v>
      </c>
    </row>
    <row r="28" ht="13.5" spans="1:3">
      <c r="A28" s="201">
        <v>20132</v>
      </c>
      <c r="B28" s="201" t="s">
        <v>87</v>
      </c>
      <c r="C28" s="205">
        <v>379</v>
      </c>
    </row>
    <row r="29" ht="13.5" spans="1:3">
      <c r="A29" s="201">
        <v>20133</v>
      </c>
      <c r="B29" s="201" t="s">
        <v>88</v>
      </c>
      <c r="C29" s="205">
        <v>676</v>
      </c>
    </row>
    <row r="30" ht="13.5" spans="1:3">
      <c r="A30" s="201">
        <v>20134</v>
      </c>
      <c r="B30" s="201" t="s">
        <v>89</v>
      </c>
      <c r="C30" s="205">
        <v>82</v>
      </c>
    </row>
    <row r="31" ht="13.5" spans="1:3">
      <c r="A31" s="201">
        <v>20135</v>
      </c>
      <c r="B31" s="201" t="s">
        <v>90</v>
      </c>
      <c r="C31" s="205">
        <v>0</v>
      </c>
    </row>
    <row r="32" ht="13.5" spans="1:3">
      <c r="A32" s="201">
        <v>20136</v>
      </c>
      <c r="B32" s="201" t="s">
        <v>91</v>
      </c>
      <c r="C32" s="205">
        <v>18</v>
      </c>
    </row>
    <row r="33" ht="13.5" spans="1:3">
      <c r="A33" s="201">
        <v>20137</v>
      </c>
      <c r="B33" s="201" t="s">
        <v>92</v>
      </c>
      <c r="C33" s="205">
        <v>0</v>
      </c>
    </row>
    <row r="34" ht="13.5" spans="1:3">
      <c r="A34" s="201">
        <v>20138</v>
      </c>
      <c r="B34" s="201" t="s">
        <v>93</v>
      </c>
      <c r="C34" s="205">
        <v>1373</v>
      </c>
    </row>
    <row r="35" ht="13.5" spans="1:3">
      <c r="A35" s="201">
        <v>20199</v>
      </c>
      <c r="B35" s="201" t="s">
        <v>94</v>
      </c>
      <c r="C35" s="205">
        <v>1500</v>
      </c>
    </row>
    <row r="36" ht="13.5" spans="1:3">
      <c r="A36" s="201">
        <v>202</v>
      </c>
      <c r="B36" s="204" t="s">
        <v>95</v>
      </c>
      <c r="C36" s="203">
        <f>SUM(C37:C45)</f>
        <v>0</v>
      </c>
    </row>
    <row r="37" ht="13.5" spans="1:3">
      <c r="A37" s="201">
        <v>20201</v>
      </c>
      <c r="B37" s="201" t="s">
        <v>96</v>
      </c>
      <c r="C37" s="205">
        <v>0</v>
      </c>
    </row>
    <row r="38" ht="13.5" spans="1:3">
      <c r="A38" s="201">
        <v>20202</v>
      </c>
      <c r="B38" s="201" t="s">
        <v>97</v>
      </c>
      <c r="C38" s="205">
        <v>0</v>
      </c>
    </row>
    <row r="39" ht="13.5" spans="1:3">
      <c r="A39" s="201">
        <v>20203</v>
      </c>
      <c r="B39" s="201" t="s">
        <v>98</v>
      </c>
      <c r="C39" s="205">
        <v>0</v>
      </c>
    </row>
    <row r="40" ht="13.5" spans="1:3">
      <c r="A40" s="201">
        <v>20204</v>
      </c>
      <c r="B40" s="201" t="s">
        <v>99</v>
      </c>
      <c r="C40" s="205">
        <v>0</v>
      </c>
    </row>
    <row r="41" ht="13.5" spans="1:3">
      <c r="A41" s="201">
        <v>20205</v>
      </c>
      <c r="B41" s="201" t="s">
        <v>100</v>
      </c>
      <c r="C41" s="205">
        <v>0</v>
      </c>
    </row>
    <row r="42" ht="13.5" spans="1:3">
      <c r="A42" s="201">
        <v>20206</v>
      </c>
      <c r="B42" s="201" t="s">
        <v>101</v>
      </c>
      <c r="C42" s="205">
        <v>0</v>
      </c>
    </row>
    <row r="43" ht="13.5" spans="1:3">
      <c r="A43" s="201">
        <v>20207</v>
      </c>
      <c r="B43" s="201" t="s">
        <v>102</v>
      </c>
      <c r="C43" s="205">
        <v>0</v>
      </c>
    </row>
    <row r="44" ht="13.5" spans="1:3">
      <c r="A44" s="201">
        <v>20208</v>
      </c>
      <c r="B44" s="201" t="s">
        <v>103</v>
      </c>
      <c r="C44" s="205">
        <v>0</v>
      </c>
    </row>
    <row r="45" ht="13.5" spans="1:3">
      <c r="A45" s="201">
        <v>20299</v>
      </c>
      <c r="B45" s="201" t="s">
        <v>104</v>
      </c>
      <c r="C45" s="205">
        <v>0</v>
      </c>
    </row>
    <row r="46" ht="13.5" spans="1:3">
      <c r="A46" s="201">
        <v>203</v>
      </c>
      <c r="B46" s="204" t="s">
        <v>105</v>
      </c>
      <c r="C46" s="203">
        <f>SUM(C47:C51)</f>
        <v>0</v>
      </c>
    </row>
    <row r="47" ht="13.5" spans="1:3">
      <c r="A47" s="201">
        <v>20301</v>
      </c>
      <c r="B47" s="201" t="s">
        <v>106</v>
      </c>
      <c r="C47" s="205">
        <v>0</v>
      </c>
    </row>
    <row r="48" ht="13.5" spans="1:3">
      <c r="A48" s="201">
        <v>20304</v>
      </c>
      <c r="B48" s="201" t="s">
        <v>107</v>
      </c>
      <c r="C48" s="205">
        <v>0</v>
      </c>
    </row>
    <row r="49" ht="13.5" spans="1:3">
      <c r="A49" s="201">
        <v>20305</v>
      </c>
      <c r="B49" s="201" t="s">
        <v>108</v>
      </c>
      <c r="C49" s="205">
        <v>0</v>
      </c>
    </row>
    <row r="50" ht="13.5" spans="1:3">
      <c r="A50" s="201">
        <v>20306</v>
      </c>
      <c r="B50" s="201" t="s">
        <v>109</v>
      </c>
      <c r="C50" s="205">
        <v>0</v>
      </c>
    </row>
    <row r="51" ht="13.5" spans="1:3">
      <c r="A51" s="201">
        <v>20399</v>
      </c>
      <c r="B51" s="201" t="s">
        <v>110</v>
      </c>
      <c r="C51" s="205">
        <v>0</v>
      </c>
    </row>
    <row r="52" ht="13.5" spans="1:3">
      <c r="A52" s="201">
        <v>204</v>
      </c>
      <c r="B52" s="204" t="s">
        <v>111</v>
      </c>
      <c r="C52" s="203">
        <f>SUM(C53:C63)</f>
        <v>10847</v>
      </c>
    </row>
    <row r="53" ht="13.5" spans="1:3">
      <c r="A53" s="201">
        <v>20401</v>
      </c>
      <c r="B53" s="201" t="s">
        <v>112</v>
      </c>
      <c r="C53" s="205">
        <v>430</v>
      </c>
    </row>
    <row r="54" ht="13.5" spans="1:3">
      <c r="A54" s="201">
        <v>20402</v>
      </c>
      <c r="B54" s="201" t="s">
        <v>113</v>
      </c>
      <c r="C54" s="205">
        <v>7512</v>
      </c>
    </row>
    <row r="55" ht="13.5" spans="1:3">
      <c r="A55" s="201">
        <v>20403</v>
      </c>
      <c r="B55" s="201" t="s">
        <v>114</v>
      </c>
      <c r="C55" s="205">
        <v>249</v>
      </c>
    </row>
    <row r="56" ht="13.5" spans="1:3">
      <c r="A56" s="201">
        <v>20404</v>
      </c>
      <c r="B56" s="201" t="s">
        <v>115</v>
      </c>
      <c r="C56" s="205">
        <v>748</v>
      </c>
    </row>
    <row r="57" ht="13.5" spans="1:3">
      <c r="A57" s="201">
        <v>20405</v>
      </c>
      <c r="B57" s="201" t="s">
        <v>116</v>
      </c>
      <c r="C57" s="205">
        <v>1114</v>
      </c>
    </row>
    <row r="58" ht="13.5" spans="1:3">
      <c r="A58" s="201">
        <v>20406</v>
      </c>
      <c r="B58" s="201" t="s">
        <v>117</v>
      </c>
      <c r="C58" s="205">
        <v>746</v>
      </c>
    </row>
    <row r="59" ht="13.5" spans="1:3">
      <c r="A59" s="201">
        <v>20407</v>
      </c>
      <c r="B59" s="201" t="s">
        <v>118</v>
      </c>
      <c r="C59" s="205">
        <v>0</v>
      </c>
    </row>
    <row r="60" ht="13.5" spans="1:3">
      <c r="A60" s="201">
        <v>20408</v>
      </c>
      <c r="B60" s="201" t="s">
        <v>119</v>
      </c>
      <c r="C60" s="205">
        <v>0</v>
      </c>
    </row>
    <row r="61" ht="13.5" spans="1:3">
      <c r="A61" s="201">
        <v>20409</v>
      </c>
      <c r="B61" s="201" t="s">
        <v>120</v>
      </c>
      <c r="C61" s="205">
        <v>48</v>
      </c>
    </row>
    <row r="62" ht="13.5" spans="1:3">
      <c r="A62" s="201">
        <v>20410</v>
      </c>
      <c r="B62" s="201" t="s">
        <v>121</v>
      </c>
      <c r="C62" s="205">
        <v>0</v>
      </c>
    </row>
    <row r="63" ht="13.5" spans="1:3">
      <c r="A63" s="201">
        <v>20499</v>
      </c>
      <c r="B63" s="201" t="s">
        <v>122</v>
      </c>
      <c r="C63" s="205">
        <v>0</v>
      </c>
    </row>
    <row r="64" ht="13.5" spans="1:3">
      <c r="A64" s="201">
        <v>205</v>
      </c>
      <c r="B64" s="204" t="s">
        <v>123</v>
      </c>
      <c r="C64" s="203">
        <f>SUM(C65:C74)</f>
        <v>55791</v>
      </c>
    </row>
    <row r="65" ht="13.5" spans="1:3">
      <c r="A65" s="201">
        <v>20501</v>
      </c>
      <c r="B65" s="201" t="s">
        <v>124</v>
      </c>
      <c r="C65" s="205">
        <v>3873</v>
      </c>
    </row>
    <row r="66" ht="13.5" spans="1:3">
      <c r="A66" s="201">
        <v>20502</v>
      </c>
      <c r="B66" s="201" t="s">
        <v>125</v>
      </c>
      <c r="C66" s="205">
        <v>49270</v>
      </c>
    </row>
    <row r="67" ht="13.5" spans="1:3">
      <c r="A67" s="201">
        <v>20503</v>
      </c>
      <c r="B67" s="201" t="s">
        <v>126</v>
      </c>
      <c r="C67" s="205">
        <v>1764</v>
      </c>
    </row>
    <row r="68" ht="13.5" spans="1:3">
      <c r="A68" s="201">
        <v>20504</v>
      </c>
      <c r="B68" s="201" t="s">
        <v>127</v>
      </c>
      <c r="C68" s="205">
        <v>0</v>
      </c>
    </row>
    <row r="69" ht="13.5" spans="1:3">
      <c r="A69" s="201">
        <v>20505</v>
      </c>
      <c r="B69" s="201" t="s">
        <v>128</v>
      </c>
      <c r="C69" s="205">
        <v>0</v>
      </c>
    </row>
    <row r="70" ht="13.5" spans="1:3">
      <c r="A70" s="201">
        <v>20506</v>
      </c>
      <c r="B70" s="201" t="s">
        <v>129</v>
      </c>
      <c r="C70" s="205">
        <v>0</v>
      </c>
    </row>
    <row r="71" ht="13.5" spans="1:3">
      <c r="A71" s="201">
        <v>20507</v>
      </c>
      <c r="B71" s="201" t="s">
        <v>130</v>
      </c>
      <c r="C71" s="205">
        <v>349</v>
      </c>
    </row>
    <row r="72" ht="13.5" spans="1:3">
      <c r="A72" s="201">
        <v>20508</v>
      </c>
      <c r="B72" s="201" t="s">
        <v>131</v>
      </c>
      <c r="C72" s="205">
        <v>535</v>
      </c>
    </row>
    <row r="73" ht="13.5" spans="1:3">
      <c r="A73" s="201">
        <v>20509</v>
      </c>
      <c r="B73" s="201" t="s">
        <v>132</v>
      </c>
      <c r="C73" s="205">
        <v>0</v>
      </c>
    </row>
    <row r="74" ht="13.5" spans="1:3">
      <c r="A74" s="201">
        <v>20599</v>
      </c>
      <c r="B74" s="201" t="s">
        <v>133</v>
      </c>
      <c r="C74" s="205">
        <v>0</v>
      </c>
    </row>
    <row r="75" ht="13.5" spans="1:3">
      <c r="A75" s="201">
        <v>206</v>
      </c>
      <c r="B75" s="204" t="s">
        <v>134</v>
      </c>
      <c r="C75" s="203">
        <f>SUM(C76:C85)</f>
        <v>1578</v>
      </c>
    </row>
    <row r="76" ht="13.5" spans="1:3">
      <c r="A76" s="201">
        <v>20601</v>
      </c>
      <c r="B76" s="201" t="s">
        <v>135</v>
      </c>
      <c r="C76" s="205">
        <v>0</v>
      </c>
    </row>
    <row r="77" ht="13.5" spans="1:3">
      <c r="A77" s="201">
        <v>20602</v>
      </c>
      <c r="B77" s="201" t="s">
        <v>136</v>
      </c>
      <c r="C77" s="205">
        <v>0</v>
      </c>
    </row>
    <row r="78" ht="13.5" spans="1:3">
      <c r="A78" s="201">
        <v>20603</v>
      </c>
      <c r="B78" s="201" t="s">
        <v>137</v>
      </c>
      <c r="C78" s="205">
        <v>0</v>
      </c>
    </row>
    <row r="79" ht="13.5" spans="1:3">
      <c r="A79" s="201">
        <v>20604</v>
      </c>
      <c r="B79" s="201" t="s">
        <v>138</v>
      </c>
      <c r="C79" s="205">
        <v>1000</v>
      </c>
    </row>
    <row r="80" ht="13.5" spans="1:3">
      <c r="A80" s="201">
        <v>20605</v>
      </c>
      <c r="B80" s="201" t="s">
        <v>139</v>
      </c>
      <c r="C80" s="205">
        <v>0</v>
      </c>
    </row>
    <row r="81" ht="13.5" spans="1:3">
      <c r="A81" s="201">
        <v>20606</v>
      </c>
      <c r="B81" s="201" t="s">
        <v>140</v>
      </c>
      <c r="C81" s="205">
        <v>0</v>
      </c>
    </row>
    <row r="82" ht="13.5" spans="1:3">
      <c r="A82" s="201">
        <v>20607</v>
      </c>
      <c r="B82" s="201" t="s">
        <v>141</v>
      </c>
      <c r="C82" s="205">
        <v>78</v>
      </c>
    </row>
    <row r="83" ht="13.5" spans="1:3">
      <c r="A83" s="201">
        <v>20608</v>
      </c>
      <c r="B83" s="201" t="s">
        <v>142</v>
      </c>
      <c r="C83" s="205">
        <v>0</v>
      </c>
    </row>
    <row r="84" ht="13.5" spans="1:3">
      <c r="A84" s="201">
        <v>20609</v>
      </c>
      <c r="B84" s="201" t="s">
        <v>143</v>
      </c>
      <c r="C84" s="205">
        <v>0</v>
      </c>
    </row>
    <row r="85" ht="13.5" spans="1:3">
      <c r="A85" s="201">
        <v>20699</v>
      </c>
      <c r="B85" s="201" t="s">
        <v>144</v>
      </c>
      <c r="C85" s="205">
        <v>500</v>
      </c>
    </row>
    <row r="86" ht="13.5" spans="1:3">
      <c r="A86" s="201">
        <v>207</v>
      </c>
      <c r="B86" s="204" t="s">
        <v>145</v>
      </c>
      <c r="C86" s="203">
        <f>SUM(C87:C92)</f>
        <v>1750</v>
      </c>
    </row>
    <row r="87" ht="13.5" spans="1:3">
      <c r="A87" s="201">
        <v>20701</v>
      </c>
      <c r="B87" s="201" t="s">
        <v>146</v>
      </c>
      <c r="C87" s="205">
        <v>1535</v>
      </c>
    </row>
    <row r="88" ht="13.5" spans="1:3">
      <c r="A88" s="201">
        <v>20702</v>
      </c>
      <c r="B88" s="201" t="s">
        <v>147</v>
      </c>
      <c r="C88" s="205">
        <v>5</v>
      </c>
    </row>
    <row r="89" ht="13.5" spans="1:3">
      <c r="A89" s="201">
        <v>20703</v>
      </c>
      <c r="B89" s="201" t="s">
        <v>148</v>
      </c>
      <c r="C89" s="205">
        <v>16</v>
      </c>
    </row>
    <row r="90" ht="13.5" spans="1:3">
      <c r="A90" s="201">
        <v>20706</v>
      </c>
      <c r="B90" s="206" t="s">
        <v>149</v>
      </c>
      <c r="C90" s="205">
        <v>0</v>
      </c>
    </row>
    <row r="91" ht="13.5" spans="1:3">
      <c r="A91" s="201">
        <v>20708</v>
      </c>
      <c r="B91" s="206" t="s">
        <v>150</v>
      </c>
      <c r="C91" s="205">
        <v>194</v>
      </c>
    </row>
    <row r="92" ht="13.5" spans="1:3">
      <c r="A92" s="201">
        <v>20799</v>
      </c>
      <c r="B92" s="201" t="s">
        <v>151</v>
      </c>
      <c r="C92" s="205">
        <v>0</v>
      </c>
    </row>
    <row r="93" ht="13.5" spans="1:3">
      <c r="A93" s="201">
        <v>208</v>
      </c>
      <c r="B93" s="204" t="s">
        <v>152</v>
      </c>
      <c r="C93" s="203">
        <f>SUM(C94:C113)</f>
        <v>22944</v>
      </c>
    </row>
    <row r="94" ht="13.5" spans="1:3">
      <c r="A94" s="201">
        <v>20801</v>
      </c>
      <c r="B94" s="201" t="s">
        <v>153</v>
      </c>
      <c r="C94" s="205">
        <v>2445</v>
      </c>
    </row>
    <row r="95" ht="13.5" spans="1:3">
      <c r="A95" s="201">
        <v>20802</v>
      </c>
      <c r="B95" s="201" t="s">
        <v>154</v>
      </c>
      <c r="C95" s="205">
        <v>943</v>
      </c>
    </row>
    <row r="96" ht="13.5" spans="1:3">
      <c r="A96" s="201">
        <v>20804</v>
      </c>
      <c r="B96" s="201" t="s">
        <v>155</v>
      </c>
      <c r="C96" s="205">
        <v>0</v>
      </c>
    </row>
    <row r="97" ht="13.5" spans="1:3">
      <c r="A97" s="201">
        <v>20805</v>
      </c>
      <c r="B97" s="201" t="s">
        <v>156</v>
      </c>
      <c r="C97" s="205">
        <v>11447</v>
      </c>
    </row>
    <row r="98" ht="13.5" spans="1:3">
      <c r="A98" s="201">
        <v>20806</v>
      </c>
      <c r="B98" s="201" t="s">
        <v>157</v>
      </c>
      <c r="C98" s="205">
        <v>12</v>
      </c>
    </row>
    <row r="99" ht="13.5" spans="1:3">
      <c r="A99" s="201">
        <v>20807</v>
      </c>
      <c r="B99" s="201" t="s">
        <v>158</v>
      </c>
      <c r="C99" s="205">
        <v>160</v>
      </c>
    </row>
    <row r="100" ht="13.5" spans="1:3">
      <c r="A100" s="201">
        <v>20808</v>
      </c>
      <c r="B100" s="201" t="s">
        <v>159</v>
      </c>
      <c r="C100" s="205">
        <v>1996</v>
      </c>
    </row>
    <row r="101" ht="13.5" spans="1:3">
      <c r="A101" s="201">
        <v>20809</v>
      </c>
      <c r="B101" s="201" t="s">
        <v>160</v>
      </c>
      <c r="C101" s="205">
        <v>110</v>
      </c>
    </row>
    <row r="102" ht="13.5" spans="1:3">
      <c r="A102" s="201">
        <v>20810</v>
      </c>
      <c r="B102" s="201" t="s">
        <v>161</v>
      </c>
      <c r="C102" s="205">
        <v>572</v>
      </c>
    </row>
    <row r="103" ht="13.5" spans="1:3">
      <c r="A103" s="201">
        <v>20811</v>
      </c>
      <c r="B103" s="201" t="s">
        <v>162</v>
      </c>
      <c r="C103" s="205">
        <v>227</v>
      </c>
    </row>
    <row r="104" ht="13.5" spans="1:3">
      <c r="A104" s="201">
        <v>20816</v>
      </c>
      <c r="B104" s="201" t="s">
        <v>163</v>
      </c>
      <c r="C104" s="205">
        <v>35</v>
      </c>
    </row>
    <row r="105" ht="13.5" spans="1:3">
      <c r="A105" s="201">
        <v>20819</v>
      </c>
      <c r="B105" s="201" t="s">
        <v>164</v>
      </c>
      <c r="C105" s="205">
        <v>1444</v>
      </c>
    </row>
    <row r="106" ht="13.5" spans="1:3">
      <c r="A106" s="201">
        <v>20820</v>
      </c>
      <c r="B106" s="201" t="s">
        <v>165</v>
      </c>
      <c r="C106" s="205">
        <v>125</v>
      </c>
    </row>
    <row r="107" ht="13.5" spans="1:3">
      <c r="A107" s="201">
        <v>20821</v>
      </c>
      <c r="B107" s="201" t="s">
        <v>166</v>
      </c>
      <c r="C107" s="205">
        <v>875</v>
      </c>
    </row>
    <row r="108" ht="13.5" spans="1:3">
      <c r="A108" s="201">
        <v>20824</v>
      </c>
      <c r="B108" s="201" t="s">
        <v>167</v>
      </c>
      <c r="C108" s="205">
        <v>0</v>
      </c>
    </row>
    <row r="109" ht="13.5" spans="1:3">
      <c r="A109" s="201">
        <v>20825</v>
      </c>
      <c r="B109" s="201" t="s">
        <v>168</v>
      </c>
      <c r="C109" s="205">
        <v>118</v>
      </c>
    </row>
    <row r="110" ht="13.5" spans="1:3">
      <c r="A110" s="201">
        <v>20826</v>
      </c>
      <c r="B110" s="201" t="s">
        <v>169</v>
      </c>
      <c r="C110" s="205">
        <v>2229</v>
      </c>
    </row>
    <row r="111" ht="13.5" spans="1:3">
      <c r="A111" s="201">
        <v>20827</v>
      </c>
      <c r="B111" s="201" t="s">
        <v>170</v>
      </c>
      <c r="C111" s="205">
        <v>0</v>
      </c>
    </row>
    <row r="112" ht="13.5" spans="1:3">
      <c r="A112" s="201">
        <v>20828</v>
      </c>
      <c r="B112" s="201" t="s">
        <v>171</v>
      </c>
      <c r="C112" s="205">
        <v>0</v>
      </c>
    </row>
    <row r="113" ht="13.5" spans="1:3">
      <c r="A113" s="201">
        <v>20899</v>
      </c>
      <c r="B113" s="201" t="s">
        <v>172</v>
      </c>
      <c r="C113" s="205">
        <v>206</v>
      </c>
    </row>
    <row r="114" ht="13.5" spans="1:3">
      <c r="A114" s="201">
        <v>210</v>
      </c>
      <c r="B114" s="204" t="s">
        <v>173</v>
      </c>
      <c r="C114" s="203">
        <f>SUM(C115:C127)</f>
        <v>21522</v>
      </c>
    </row>
    <row r="115" ht="13.5" spans="1:3">
      <c r="A115" s="201">
        <v>21001</v>
      </c>
      <c r="B115" s="201" t="s">
        <v>174</v>
      </c>
      <c r="C115" s="205">
        <v>2439</v>
      </c>
    </row>
    <row r="116" ht="13.5" spans="1:3">
      <c r="A116" s="201">
        <v>21002</v>
      </c>
      <c r="B116" s="201" t="s">
        <v>175</v>
      </c>
      <c r="C116" s="205">
        <v>2799</v>
      </c>
    </row>
    <row r="117" ht="13.5" spans="1:3">
      <c r="A117" s="201">
        <v>21003</v>
      </c>
      <c r="B117" s="201" t="s">
        <v>176</v>
      </c>
      <c r="C117" s="205">
        <v>3463</v>
      </c>
    </row>
    <row r="118" ht="13.5" spans="1:3">
      <c r="A118" s="201">
        <v>21004</v>
      </c>
      <c r="B118" s="201" t="s">
        <v>177</v>
      </c>
      <c r="C118" s="205">
        <v>1569</v>
      </c>
    </row>
    <row r="119" ht="13.5" spans="1:3">
      <c r="A119" s="201">
        <v>21006</v>
      </c>
      <c r="B119" s="201" t="s">
        <v>178</v>
      </c>
      <c r="C119" s="205">
        <v>0</v>
      </c>
    </row>
    <row r="120" ht="13.5" spans="1:3">
      <c r="A120" s="201">
        <v>21007</v>
      </c>
      <c r="B120" s="201" t="s">
        <v>179</v>
      </c>
      <c r="C120" s="205">
        <v>1433</v>
      </c>
    </row>
    <row r="121" ht="13.5" spans="1:3">
      <c r="A121" s="201">
        <v>21011</v>
      </c>
      <c r="B121" s="201" t="s">
        <v>180</v>
      </c>
      <c r="C121" s="205">
        <v>8225</v>
      </c>
    </row>
    <row r="122" ht="13.5" spans="1:3">
      <c r="A122" s="201">
        <v>21012</v>
      </c>
      <c r="B122" s="201" t="s">
        <v>181</v>
      </c>
      <c r="C122" s="205">
        <v>1173</v>
      </c>
    </row>
    <row r="123" ht="13.5" spans="1:3">
      <c r="A123" s="201">
        <v>21013</v>
      </c>
      <c r="B123" s="201" t="s">
        <v>182</v>
      </c>
      <c r="C123" s="205">
        <v>130</v>
      </c>
    </row>
    <row r="124" ht="13.5" spans="1:3">
      <c r="A124" s="201">
        <v>21014</v>
      </c>
      <c r="B124" s="201" t="s">
        <v>183</v>
      </c>
      <c r="C124" s="205">
        <v>10</v>
      </c>
    </row>
    <row r="125" ht="13.5" spans="1:3">
      <c r="A125" s="201">
        <v>21015</v>
      </c>
      <c r="B125" s="201" t="s">
        <v>184</v>
      </c>
      <c r="C125" s="205">
        <v>0</v>
      </c>
    </row>
    <row r="126" ht="13.5" spans="1:3">
      <c r="A126" s="201">
        <v>21016</v>
      </c>
      <c r="B126" s="201" t="s">
        <v>185</v>
      </c>
      <c r="C126" s="205">
        <v>0</v>
      </c>
    </row>
    <row r="127" ht="13.5" spans="1:3">
      <c r="A127" s="201">
        <v>21099</v>
      </c>
      <c r="B127" s="201" t="s">
        <v>186</v>
      </c>
      <c r="C127" s="205">
        <v>281</v>
      </c>
    </row>
    <row r="128" ht="13.5" spans="1:3">
      <c r="A128" s="201">
        <v>211</v>
      </c>
      <c r="B128" s="204" t="s">
        <v>187</v>
      </c>
      <c r="C128" s="203">
        <f>SUM(C129:C143)</f>
        <v>3466</v>
      </c>
    </row>
    <row r="129" ht="13.5" spans="1:3">
      <c r="A129" s="201">
        <v>21101</v>
      </c>
      <c r="B129" s="201" t="s">
        <v>188</v>
      </c>
      <c r="C129" s="205">
        <v>2326</v>
      </c>
    </row>
    <row r="130" ht="13.5" spans="1:3">
      <c r="A130" s="201">
        <v>21102</v>
      </c>
      <c r="B130" s="201" t="s">
        <v>189</v>
      </c>
      <c r="C130" s="205">
        <v>140</v>
      </c>
    </row>
    <row r="131" ht="13.5" spans="1:3">
      <c r="A131" s="201">
        <v>21103</v>
      </c>
      <c r="B131" s="201" t="s">
        <v>190</v>
      </c>
      <c r="C131" s="205">
        <v>370</v>
      </c>
    </row>
    <row r="132" ht="13.5" spans="1:3">
      <c r="A132" s="201">
        <v>21104</v>
      </c>
      <c r="B132" s="201" t="s">
        <v>191</v>
      </c>
      <c r="C132" s="205">
        <v>120</v>
      </c>
    </row>
    <row r="133" ht="13.5" spans="1:3">
      <c r="A133" s="201">
        <v>21105</v>
      </c>
      <c r="B133" s="201" t="s">
        <v>192</v>
      </c>
      <c r="C133" s="205">
        <v>0</v>
      </c>
    </row>
    <row r="134" ht="13.5" spans="1:3">
      <c r="A134" s="201">
        <v>21106</v>
      </c>
      <c r="B134" s="201" t="s">
        <v>193</v>
      </c>
      <c r="C134" s="205">
        <v>0</v>
      </c>
    </row>
    <row r="135" ht="13.5" spans="1:3">
      <c r="A135" s="201">
        <v>21107</v>
      </c>
      <c r="B135" s="201" t="s">
        <v>194</v>
      </c>
      <c r="C135" s="205">
        <v>0</v>
      </c>
    </row>
    <row r="136" ht="13.5" spans="1:3">
      <c r="A136" s="201">
        <v>21108</v>
      </c>
      <c r="B136" s="201" t="s">
        <v>195</v>
      </c>
      <c r="C136" s="205">
        <v>0</v>
      </c>
    </row>
    <row r="137" ht="13.5" spans="1:3">
      <c r="A137" s="201">
        <v>21109</v>
      </c>
      <c r="B137" s="201" t="s">
        <v>196</v>
      </c>
      <c r="C137" s="205">
        <v>0</v>
      </c>
    </row>
    <row r="138" ht="13.5" spans="1:3">
      <c r="A138" s="201">
        <v>21110</v>
      </c>
      <c r="B138" s="201" t="s">
        <v>197</v>
      </c>
      <c r="C138" s="205">
        <v>0</v>
      </c>
    </row>
    <row r="139" ht="13.5" spans="1:3">
      <c r="A139" s="201">
        <v>21111</v>
      </c>
      <c r="B139" s="201" t="s">
        <v>198</v>
      </c>
      <c r="C139" s="205">
        <v>0</v>
      </c>
    </row>
    <row r="140" ht="13.5" spans="1:3">
      <c r="A140" s="201">
        <v>21112</v>
      </c>
      <c r="B140" s="201" t="s">
        <v>199</v>
      </c>
      <c r="C140" s="205">
        <v>0</v>
      </c>
    </row>
    <row r="141" ht="13.5" spans="1:3">
      <c r="A141" s="201">
        <v>21113</v>
      </c>
      <c r="B141" s="201" t="s">
        <v>200</v>
      </c>
      <c r="C141" s="205">
        <v>10</v>
      </c>
    </row>
    <row r="142" ht="13.5" spans="1:3">
      <c r="A142" s="201">
        <v>21114</v>
      </c>
      <c r="B142" s="201" t="s">
        <v>201</v>
      </c>
      <c r="C142" s="205">
        <v>0</v>
      </c>
    </row>
    <row r="143" ht="13.5" spans="1:3">
      <c r="A143" s="201">
        <v>21199</v>
      </c>
      <c r="B143" s="201" t="s">
        <v>202</v>
      </c>
      <c r="C143" s="205">
        <v>500</v>
      </c>
    </row>
    <row r="144" ht="13.5" spans="1:3">
      <c r="A144" s="201">
        <v>212</v>
      </c>
      <c r="B144" s="204" t="s">
        <v>203</v>
      </c>
      <c r="C144" s="203">
        <f>SUM(C145:C150)</f>
        <v>9559</v>
      </c>
    </row>
    <row r="145" ht="13.5" spans="1:3">
      <c r="A145" s="201">
        <v>21201</v>
      </c>
      <c r="B145" s="201" t="s">
        <v>204</v>
      </c>
      <c r="C145" s="205">
        <v>6003</v>
      </c>
    </row>
    <row r="146" ht="13.5" spans="1:3">
      <c r="A146" s="201">
        <v>21202</v>
      </c>
      <c r="B146" s="201" t="s">
        <v>205</v>
      </c>
      <c r="C146" s="205">
        <v>0</v>
      </c>
    </row>
    <row r="147" ht="13.5" spans="1:3">
      <c r="A147" s="201">
        <v>21203</v>
      </c>
      <c r="B147" s="201" t="s">
        <v>206</v>
      </c>
      <c r="C147" s="205">
        <v>1332</v>
      </c>
    </row>
    <row r="148" ht="13.5" spans="1:3">
      <c r="A148" s="201">
        <v>21205</v>
      </c>
      <c r="B148" s="201" t="s">
        <v>207</v>
      </c>
      <c r="C148" s="205">
        <v>1382</v>
      </c>
    </row>
    <row r="149" ht="13.5" spans="1:3">
      <c r="A149" s="201">
        <v>21206</v>
      </c>
      <c r="B149" s="201" t="s">
        <v>208</v>
      </c>
      <c r="C149" s="205">
        <v>0</v>
      </c>
    </row>
    <row r="150" ht="13.5" spans="1:3">
      <c r="A150" s="201">
        <v>21299</v>
      </c>
      <c r="B150" s="201" t="s">
        <v>209</v>
      </c>
      <c r="C150" s="205">
        <v>842</v>
      </c>
    </row>
    <row r="151" ht="13.5" spans="1:3">
      <c r="A151" s="201">
        <v>213</v>
      </c>
      <c r="B151" s="204" t="s">
        <v>210</v>
      </c>
      <c r="C151" s="203">
        <f>SUM(C152:C161)</f>
        <v>18439</v>
      </c>
    </row>
    <row r="152" ht="13.5" spans="1:3">
      <c r="A152" s="201">
        <v>21301</v>
      </c>
      <c r="B152" s="201" t="s">
        <v>211</v>
      </c>
      <c r="C152" s="205">
        <v>8216</v>
      </c>
    </row>
    <row r="153" ht="13.5" spans="1:3">
      <c r="A153" s="201">
        <v>21302</v>
      </c>
      <c r="B153" s="201" t="s">
        <v>212</v>
      </c>
      <c r="C153" s="205">
        <v>3424</v>
      </c>
    </row>
    <row r="154" ht="13.5" spans="1:3">
      <c r="A154" s="201">
        <v>21303</v>
      </c>
      <c r="B154" s="201" t="s">
        <v>213</v>
      </c>
      <c r="C154" s="205">
        <v>3274</v>
      </c>
    </row>
    <row r="155" ht="13.5" spans="1:3">
      <c r="A155" s="201">
        <v>21304</v>
      </c>
      <c r="B155" s="201" t="s">
        <v>214</v>
      </c>
      <c r="C155" s="205">
        <v>0</v>
      </c>
    </row>
    <row r="156" ht="13.5" spans="1:3">
      <c r="A156" s="201">
        <v>21305</v>
      </c>
      <c r="B156" s="201" t="s">
        <v>215</v>
      </c>
      <c r="C156" s="205">
        <v>1018</v>
      </c>
    </row>
    <row r="157" ht="13.5" spans="1:3">
      <c r="A157" s="201">
        <v>21306</v>
      </c>
      <c r="B157" s="201" t="s">
        <v>216</v>
      </c>
      <c r="C157" s="205">
        <v>10</v>
      </c>
    </row>
    <row r="158" ht="13.5" spans="1:3">
      <c r="A158" s="201">
        <v>21307</v>
      </c>
      <c r="B158" s="201" t="s">
        <v>217</v>
      </c>
      <c r="C158" s="205">
        <v>2064</v>
      </c>
    </row>
    <row r="159" ht="13.5" spans="1:3">
      <c r="A159" s="201">
        <v>21308</v>
      </c>
      <c r="B159" s="201" t="s">
        <v>218</v>
      </c>
      <c r="C159" s="205">
        <v>433</v>
      </c>
    </row>
    <row r="160" ht="13.5" spans="1:3">
      <c r="A160" s="201">
        <v>21309</v>
      </c>
      <c r="B160" s="201" t="s">
        <v>219</v>
      </c>
      <c r="C160" s="205">
        <v>0</v>
      </c>
    </row>
    <row r="161" ht="13.5" spans="1:3">
      <c r="A161" s="201">
        <v>21399</v>
      </c>
      <c r="B161" s="201" t="s">
        <v>220</v>
      </c>
      <c r="C161" s="205">
        <v>0</v>
      </c>
    </row>
    <row r="162" ht="13.5" spans="1:3">
      <c r="A162" s="201">
        <v>214</v>
      </c>
      <c r="B162" s="204" t="s">
        <v>221</v>
      </c>
      <c r="C162" s="203">
        <f>SUM(C163:C169)</f>
        <v>3912</v>
      </c>
    </row>
    <row r="163" ht="13.5" spans="1:3">
      <c r="A163" s="201">
        <v>21401</v>
      </c>
      <c r="B163" s="201" t="s">
        <v>222</v>
      </c>
      <c r="C163" s="205">
        <v>3052</v>
      </c>
    </row>
    <row r="164" ht="13.5" spans="1:3">
      <c r="A164" s="201">
        <v>21402</v>
      </c>
      <c r="B164" s="201" t="s">
        <v>223</v>
      </c>
      <c r="C164" s="205">
        <v>0</v>
      </c>
    </row>
    <row r="165" ht="13.5" spans="1:3">
      <c r="A165" s="201">
        <v>21403</v>
      </c>
      <c r="B165" s="201" t="s">
        <v>224</v>
      </c>
      <c r="C165" s="205">
        <v>0</v>
      </c>
    </row>
    <row r="166" ht="13.5" spans="1:3">
      <c r="A166" s="201">
        <v>21404</v>
      </c>
      <c r="B166" s="201" t="s">
        <v>225</v>
      </c>
      <c r="C166" s="205">
        <v>0</v>
      </c>
    </row>
    <row r="167" ht="13.5" spans="1:3">
      <c r="A167" s="201">
        <v>21405</v>
      </c>
      <c r="B167" s="201" t="s">
        <v>226</v>
      </c>
      <c r="C167" s="205">
        <v>0</v>
      </c>
    </row>
    <row r="168" ht="13.5" spans="1:3">
      <c r="A168" s="201">
        <v>21406</v>
      </c>
      <c r="B168" s="201" t="s">
        <v>227</v>
      </c>
      <c r="C168" s="205">
        <v>560</v>
      </c>
    </row>
    <row r="169" ht="13.5" spans="1:3">
      <c r="A169" s="201">
        <v>21499</v>
      </c>
      <c r="B169" s="201" t="s">
        <v>228</v>
      </c>
      <c r="C169" s="205">
        <v>300</v>
      </c>
    </row>
    <row r="170" ht="13.5" spans="1:3">
      <c r="A170" s="201">
        <v>215</v>
      </c>
      <c r="B170" s="204" t="s">
        <v>229</v>
      </c>
      <c r="C170" s="203">
        <f>SUM(C171:C177)</f>
        <v>2293</v>
      </c>
    </row>
    <row r="171" ht="13.5" spans="1:3">
      <c r="A171" s="201">
        <v>21501</v>
      </c>
      <c r="B171" s="201" t="s">
        <v>230</v>
      </c>
      <c r="C171" s="205">
        <v>0</v>
      </c>
    </row>
    <row r="172" ht="13.5" spans="1:3">
      <c r="A172" s="201">
        <v>21502</v>
      </c>
      <c r="B172" s="201" t="s">
        <v>231</v>
      </c>
      <c r="C172" s="205">
        <v>0</v>
      </c>
    </row>
    <row r="173" ht="13.5" spans="1:3">
      <c r="A173" s="201">
        <v>21503</v>
      </c>
      <c r="B173" s="201" t="s">
        <v>232</v>
      </c>
      <c r="C173" s="205">
        <v>0</v>
      </c>
    </row>
    <row r="174" ht="13.5" spans="1:3">
      <c r="A174" s="201">
        <v>21505</v>
      </c>
      <c r="B174" s="201" t="s">
        <v>233</v>
      </c>
      <c r="C174" s="205">
        <v>1793</v>
      </c>
    </row>
    <row r="175" ht="13.5" spans="1:3">
      <c r="A175" s="201">
        <v>21507</v>
      </c>
      <c r="B175" s="201" t="s">
        <v>234</v>
      </c>
      <c r="C175" s="205">
        <v>0</v>
      </c>
    </row>
    <row r="176" ht="13.5" spans="1:3">
      <c r="A176" s="201">
        <v>21508</v>
      </c>
      <c r="B176" s="201" t="s">
        <v>235</v>
      </c>
      <c r="C176" s="205">
        <v>500</v>
      </c>
    </row>
    <row r="177" ht="13.5" spans="1:3">
      <c r="A177" s="201">
        <v>21599</v>
      </c>
      <c r="B177" s="201" t="s">
        <v>236</v>
      </c>
      <c r="C177" s="205">
        <v>0</v>
      </c>
    </row>
    <row r="178" ht="13.5" spans="1:3">
      <c r="A178" s="201">
        <v>216</v>
      </c>
      <c r="B178" s="204" t="s">
        <v>237</v>
      </c>
      <c r="C178" s="203">
        <f>SUM(C179:C181)</f>
        <v>368</v>
      </c>
    </row>
    <row r="179" ht="13.5" spans="1:3">
      <c r="A179" s="201">
        <v>21602</v>
      </c>
      <c r="B179" s="201" t="s">
        <v>238</v>
      </c>
      <c r="C179" s="205">
        <v>168</v>
      </c>
    </row>
    <row r="180" ht="13.5" spans="1:3">
      <c r="A180" s="201">
        <v>21606</v>
      </c>
      <c r="B180" s="201" t="s">
        <v>239</v>
      </c>
      <c r="C180" s="205">
        <v>0</v>
      </c>
    </row>
    <row r="181" ht="13.5" spans="1:3">
      <c r="A181" s="201">
        <v>21699</v>
      </c>
      <c r="B181" s="201" t="s">
        <v>240</v>
      </c>
      <c r="C181" s="205">
        <v>200</v>
      </c>
    </row>
    <row r="182" ht="13.5" spans="1:3">
      <c r="A182" s="201">
        <v>217</v>
      </c>
      <c r="B182" s="204" t="s">
        <v>241</v>
      </c>
      <c r="C182" s="203">
        <f>SUM(C183:C187)</f>
        <v>0</v>
      </c>
    </row>
    <row r="183" ht="13.5" spans="1:3">
      <c r="A183" s="201">
        <v>21701</v>
      </c>
      <c r="B183" s="201" t="s">
        <v>242</v>
      </c>
      <c r="C183" s="205">
        <v>0</v>
      </c>
    </row>
    <row r="184" ht="13.5" spans="1:3">
      <c r="A184" s="201">
        <v>21702</v>
      </c>
      <c r="B184" s="201" t="s">
        <v>243</v>
      </c>
      <c r="C184" s="205">
        <v>0</v>
      </c>
    </row>
    <row r="185" ht="13.5" spans="1:3">
      <c r="A185" s="201">
        <v>21703</v>
      </c>
      <c r="B185" s="201" t="s">
        <v>244</v>
      </c>
      <c r="C185" s="205">
        <v>0</v>
      </c>
    </row>
    <row r="186" ht="13.5" spans="1:3">
      <c r="A186" s="201">
        <v>21704</v>
      </c>
      <c r="B186" s="201" t="s">
        <v>245</v>
      </c>
      <c r="C186" s="205">
        <v>0</v>
      </c>
    </row>
    <row r="187" ht="13.5" spans="1:3">
      <c r="A187" s="201">
        <v>21799</v>
      </c>
      <c r="B187" s="201" t="s">
        <v>246</v>
      </c>
      <c r="C187" s="205">
        <v>0</v>
      </c>
    </row>
    <row r="188" ht="13.5" spans="1:3">
      <c r="A188" s="201">
        <v>219</v>
      </c>
      <c r="B188" s="204" t="s">
        <v>247</v>
      </c>
      <c r="C188" s="203">
        <f>SUM(C189:C197)</f>
        <v>0</v>
      </c>
    </row>
    <row r="189" ht="13.5" spans="1:3">
      <c r="A189" s="201">
        <v>21901</v>
      </c>
      <c r="B189" s="201" t="s">
        <v>248</v>
      </c>
      <c r="C189" s="205">
        <v>0</v>
      </c>
    </row>
    <row r="190" ht="13.5" spans="1:3">
      <c r="A190" s="201">
        <v>21902</v>
      </c>
      <c r="B190" s="201" t="s">
        <v>249</v>
      </c>
      <c r="C190" s="205">
        <v>0</v>
      </c>
    </row>
    <row r="191" ht="13.5" spans="1:3">
      <c r="A191" s="201">
        <v>21903</v>
      </c>
      <c r="B191" s="201" t="s">
        <v>250</v>
      </c>
      <c r="C191" s="205">
        <v>0</v>
      </c>
    </row>
    <row r="192" ht="13.5" spans="1:3">
      <c r="A192" s="201">
        <v>21904</v>
      </c>
      <c r="B192" s="201" t="s">
        <v>251</v>
      </c>
      <c r="C192" s="205">
        <v>0</v>
      </c>
    </row>
    <row r="193" ht="13.5" spans="1:3">
      <c r="A193" s="201">
        <v>21905</v>
      </c>
      <c r="B193" s="201" t="s">
        <v>252</v>
      </c>
      <c r="C193" s="205">
        <v>0</v>
      </c>
    </row>
    <row r="194" ht="13.5" spans="1:3">
      <c r="A194" s="201">
        <v>21906</v>
      </c>
      <c r="B194" s="201" t="s">
        <v>211</v>
      </c>
      <c r="C194" s="205">
        <v>0</v>
      </c>
    </row>
    <row r="195" ht="13.5" spans="1:3">
      <c r="A195" s="201">
        <v>21907</v>
      </c>
      <c r="B195" s="201" t="s">
        <v>253</v>
      </c>
      <c r="C195" s="205">
        <v>0</v>
      </c>
    </row>
    <row r="196" ht="13.5" spans="1:3">
      <c r="A196" s="201">
        <v>21908</v>
      </c>
      <c r="B196" s="201" t="s">
        <v>254</v>
      </c>
      <c r="C196" s="205">
        <v>0</v>
      </c>
    </row>
    <row r="197" ht="13.5" spans="1:3">
      <c r="A197" s="201">
        <v>21999</v>
      </c>
      <c r="B197" s="201" t="s">
        <v>255</v>
      </c>
      <c r="C197" s="205">
        <v>0</v>
      </c>
    </row>
    <row r="198" ht="13.5" spans="1:3">
      <c r="A198" s="201">
        <v>220</v>
      </c>
      <c r="B198" s="204" t="s">
        <v>256</v>
      </c>
      <c r="C198" s="203">
        <f>SUM(C199:C203)</f>
        <v>1980</v>
      </c>
    </row>
    <row r="199" ht="13.5" spans="1:3">
      <c r="A199" s="201">
        <v>22001</v>
      </c>
      <c r="B199" s="201" t="s">
        <v>257</v>
      </c>
      <c r="C199" s="205">
        <v>1852</v>
      </c>
    </row>
    <row r="200" ht="13.5" spans="1:3">
      <c r="A200" s="201">
        <v>22002</v>
      </c>
      <c r="B200" s="201" t="s">
        <v>258</v>
      </c>
      <c r="C200" s="205">
        <v>0</v>
      </c>
    </row>
    <row r="201" ht="13.5" spans="1:3">
      <c r="A201" s="201">
        <v>22003</v>
      </c>
      <c r="B201" s="201" t="s">
        <v>259</v>
      </c>
      <c r="C201" s="205">
        <v>0</v>
      </c>
    </row>
    <row r="202" ht="13.5" spans="1:3">
      <c r="A202" s="201">
        <v>22005</v>
      </c>
      <c r="B202" s="201" t="s">
        <v>260</v>
      </c>
      <c r="C202" s="205">
        <v>128</v>
      </c>
    </row>
    <row r="203" ht="13.5" spans="1:3">
      <c r="A203" s="201">
        <v>22099</v>
      </c>
      <c r="B203" s="201" t="s">
        <v>261</v>
      </c>
      <c r="C203" s="205">
        <v>0</v>
      </c>
    </row>
    <row r="204" ht="13.5" spans="1:3">
      <c r="A204" s="201">
        <v>221</v>
      </c>
      <c r="B204" s="204" t="s">
        <v>262</v>
      </c>
      <c r="C204" s="203">
        <f>SUM(C205:C207)</f>
        <v>14246</v>
      </c>
    </row>
    <row r="205" ht="13.5" spans="1:3">
      <c r="A205" s="201">
        <v>22101</v>
      </c>
      <c r="B205" s="201" t="s">
        <v>263</v>
      </c>
      <c r="C205" s="205">
        <v>9839</v>
      </c>
    </row>
    <row r="206" ht="13.5" spans="1:3">
      <c r="A206" s="201">
        <v>22102</v>
      </c>
      <c r="B206" s="201" t="s">
        <v>264</v>
      </c>
      <c r="C206" s="205">
        <v>4407</v>
      </c>
    </row>
    <row r="207" ht="13.5" spans="1:3">
      <c r="A207" s="201">
        <v>22103</v>
      </c>
      <c r="B207" s="201" t="s">
        <v>265</v>
      </c>
      <c r="C207" s="205">
        <v>0</v>
      </c>
    </row>
    <row r="208" ht="13.5" spans="1:3">
      <c r="A208" s="201">
        <v>222</v>
      </c>
      <c r="B208" s="204" t="s">
        <v>266</v>
      </c>
      <c r="C208" s="203">
        <f>SUM(C209:C213)</f>
        <v>50</v>
      </c>
    </row>
    <row r="209" ht="13.5" spans="1:3">
      <c r="A209" s="201">
        <v>22201</v>
      </c>
      <c r="B209" s="201" t="s">
        <v>267</v>
      </c>
      <c r="C209" s="205">
        <v>30</v>
      </c>
    </row>
    <row r="210" ht="13.5" spans="1:3">
      <c r="A210" s="201">
        <v>22202</v>
      </c>
      <c r="B210" s="201" t="s">
        <v>268</v>
      </c>
      <c r="C210" s="205">
        <v>0</v>
      </c>
    </row>
    <row r="211" ht="13.5" spans="1:3">
      <c r="A211" s="201">
        <v>22203</v>
      </c>
      <c r="B211" s="201" t="s">
        <v>269</v>
      </c>
      <c r="C211" s="205">
        <v>0</v>
      </c>
    </row>
    <row r="212" ht="13.5" spans="1:3">
      <c r="A212" s="201">
        <v>22204</v>
      </c>
      <c r="B212" s="201" t="s">
        <v>270</v>
      </c>
      <c r="C212" s="205">
        <v>20</v>
      </c>
    </row>
    <row r="213" ht="13.5" spans="1:3">
      <c r="A213" s="201">
        <v>22205</v>
      </c>
      <c r="B213" s="201" t="s">
        <v>271</v>
      </c>
      <c r="C213" s="205">
        <v>0</v>
      </c>
    </row>
    <row r="214" ht="13.5" spans="1:3">
      <c r="A214" s="201">
        <v>224</v>
      </c>
      <c r="B214" s="204" t="s">
        <v>272</v>
      </c>
      <c r="C214" s="203">
        <f>SUM(C215:C222)</f>
        <v>1398</v>
      </c>
    </row>
    <row r="215" ht="13.5" spans="1:3">
      <c r="A215" s="201">
        <v>22401</v>
      </c>
      <c r="B215" s="201" t="s">
        <v>273</v>
      </c>
      <c r="C215" s="205">
        <v>1282</v>
      </c>
    </row>
    <row r="216" ht="13.5" spans="1:3">
      <c r="A216" s="201">
        <v>22402</v>
      </c>
      <c r="B216" s="201" t="s">
        <v>274</v>
      </c>
      <c r="C216" s="205">
        <v>0</v>
      </c>
    </row>
    <row r="217" ht="13.5" spans="1:3">
      <c r="A217" s="201">
        <v>22403</v>
      </c>
      <c r="B217" s="201" t="s">
        <v>275</v>
      </c>
      <c r="C217" s="205">
        <v>0</v>
      </c>
    </row>
    <row r="218" ht="13.5" spans="1:3">
      <c r="A218" s="201">
        <v>22404</v>
      </c>
      <c r="B218" s="201" t="s">
        <v>276</v>
      </c>
      <c r="C218" s="205">
        <v>0</v>
      </c>
    </row>
    <row r="219" ht="13.5" spans="1:3">
      <c r="A219" s="201">
        <v>22405</v>
      </c>
      <c r="B219" s="201" t="s">
        <v>277</v>
      </c>
      <c r="C219" s="205">
        <v>0</v>
      </c>
    </row>
    <row r="220" ht="13.5" spans="1:3">
      <c r="A220" s="201">
        <v>22406</v>
      </c>
      <c r="B220" s="201" t="s">
        <v>278</v>
      </c>
      <c r="C220" s="205">
        <v>0</v>
      </c>
    </row>
    <row r="221" ht="13.5" spans="1:3">
      <c r="A221" s="201">
        <v>22407</v>
      </c>
      <c r="B221" s="201" t="s">
        <v>279</v>
      </c>
      <c r="C221" s="205">
        <v>116</v>
      </c>
    </row>
    <row r="222" ht="13.5" spans="1:3">
      <c r="A222" s="201">
        <v>22499</v>
      </c>
      <c r="B222" s="201" t="s">
        <v>280</v>
      </c>
      <c r="C222" s="205">
        <v>0</v>
      </c>
    </row>
    <row r="223" ht="13.5" spans="1:3">
      <c r="A223" s="201">
        <v>227</v>
      </c>
      <c r="B223" s="204" t="s">
        <v>281</v>
      </c>
      <c r="C223" s="205">
        <v>0</v>
      </c>
    </row>
    <row r="224" ht="13.5" spans="1:3">
      <c r="A224" s="201">
        <v>229</v>
      </c>
      <c r="B224" s="204" t="s">
        <v>282</v>
      </c>
      <c r="C224" s="203">
        <f>SUM(C225:C226)</f>
        <v>8726</v>
      </c>
    </row>
    <row r="225" ht="13.5" spans="1:3">
      <c r="A225" s="201">
        <v>22902</v>
      </c>
      <c r="B225" s="201" t="s">
        <v>283</v>
      </c>
      <c r="C225" s="205">
        <v>0</v>
      </c>
    </row>
    <row r="226" ht="13.5" spans="1:3">
      <c r="A226" s="201">
        <v>22999</v>
      </c>
      <c r="B226" s="201" t="s">
        <v>284</v>
      </c>
      <c r="C226" s="205">
        <v>8726</v>
      </c>
    </row>
    <row r="227" ht="13.5" spans="1:3">
      <c r="A227" s="201">
        <v>232</v>
      </c>
      <c r="B227" s="204" t="s">
        <v>285</v>
      </c>
      <c r="C227" s="203">
        <f>SUM(C228:C230)</f>
        <v>0</v>
      </c>
    </row>
    <row r="228" ht="13.5" spans="1:3">
      <c r="A228" s="201">
        <v>23201</v>
      </c>
      <c r="B228" s="201" t="s">
        <v>286</v>
      </c>
      <c r="C228" s="205">
        <v>0</v>
      </c>
    </row>
    <row r="229" ht="13.5" spans="1:3">
      <c r="A229" s="201">
        <v>23202</v>
      </c>
      <c r="B229" s="201" t="s">
        <v>287</v>
      </c>
      <c r="C229" s="205">
        <v>0</v>
      </c>
    </row>
    <row r="230" ht="13.5" spans="1:3">
      <c r="A230" s="201">
        <v>23203</v>
      </c>
      <c r="B230" s="201" t="s">
        <v>288</v>
      </c>
      <c r="C230" s="205">
        <v>0</v>
      </c>
    </row>
    <row r="231" ht="13.5" spans="1:3">
      <c r="A231" s="201">
        <v>233</v>
      </c>
      <c r="B231" s="204" t="s">
        <v>289</v>
      </c>
      <c r="C231" s="203">
        <f>SUM(C232:C234)</f>
        <v>0</v>
      </c>
    </row>
    <row r="232" ht="13.5" spans="1:3">
      <c r="A232" s="201">
        <v>23301</v>
      </c>
      <c r="B232" s="201" t="s">
        <v>290</v>
      </c>
      <c r="C232" s="205">
        <v>0</v>
      </c>
    </row>
    <row r="233" ht="13.5" spans="1:3">
      <c r="A233" s="201">
        <v>23302</v>
      </c>
      <c r="B233" s="201" t="s">
        <v>291</v>
      </c>
      <c r="C233" s="205">
        <v>0</v>
      </c>
    </row>
    <row r="234" ht="13.5" spans="1:3">
      <c r="A234" s="201">
        <v>23303</v>
      </c>
      <c r="B234" s="201" t="s">
        <v>292</v>
      </c>
      <c r="C234" s="205">
        <v>0</v>
      </c>
    </row>
  </sheetData>
  <mergeCells count="4">
    <mergeCell ref="A2:C2"/>
    <mergeCell ref="A4:A6"/>
    <mergeCell ref="B4:B6"/>
    <mergeCell ref="C4:C6"/>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autoPageBreaks="0"/>
  </sheetPr>
  <dimension ref="A1:E268"/>
  <sheetViews>
    <sheetView showZeros="0" workbookViewId="0">
      <pane ySplit="1" topLeftCell="A2" activePane="bottomLeft" state="frozenSplit"/>
      <selection/>
      <selection pane="bottomLeft" activeCell="E7" sqref="E7"/>
    </sheetView>
  </sheetViews>
  <sheetFormatPr defaultColWidth="8" defaultRowHeight="14.25" outlineLevelCol="4"/>
  <cols>
    <col min="1" max="1" width="11.25" style="189" customWidth="1"/>
    <col min="2" max="3" width="6.125" style="189"/>
    <col min="4" max="4" width="26.875" style="189" customWidth="1"/>
    <col min="5" max="5" width="26.75" style="190" customWidth="1"/>
    <col min="6" max="16380" width="8" style="189"/>
    <col min="16381" max="16384" width="8" style="176"/>
  </cols>
  <sheetData>
    <row r="1" s="189" customFormat="1" ht="30" customHeight="1" spans="1:5">
      <c r="A1" s="191" t="s">
        <v>293</v>
      </c>
      <c r="E1" s="190"/>
    </row>
    <row r="2" s="189" customFormat="1" ht="15" customHeight="1" spans="1:5">
      <c r="A2" s="192"/>
      <c r="E2" s="193" t="s">
        <v>294</v>
      </c>
    </row>
    <row r="3" s="189" customFormat="1" ht="15" customHeight="1" spans="1:5">
      <c r="A3" s="194" t="s">
        <v>8</v>
      </c>
      <c r="B3" s="194"/>
      <c r="C3" s="194"/>
      <c r="D3" s="194" t="s">
        <v>9</v>
      </c>
      <c r="E3" s="195" t="s">
        <v>65</v>
      </c>
    </row>
    <row r="4" s="189" customFormat="1" ht="12.75" spans="1:5">
      <c r="A4" s="196" t="s">
        <v>295</v>
      </c>
      <c r="B4" s="196" t="s">
        <v>296</v>
      </c>
      <c r="C4" s="196" t="s">
        <v>297</v>
      </c>
      <c r="D4" s="194"/>
      <c r="E4" s="195"/>
    </row>
    <row r="5" s="189" customFormat="1" ht="12.75" spans="1:5">
      <c r="A5" s="197" t="s">
        <v>298</v>
      </c>
      <c r="B5" s="197"/>
      <c r="C5" s="197"/>
      <c r="D5" s="197"/>
      <c r="E5" s="198">
        <f>SUM(E6:E268)</f>
        <v>181113.692456</v>
      </c>
    </row>
    <row r="6" s="189" customFormat="1" ht="12.75" spans="1:5">
      <c r="A6" s="197" t="s">
        <v>299</v>
      </c>
      <c r="B6" s="197" t="s">
        <v>300</v>
      </c>
      <c r="C6" s="197" t="s">
        <v>301</v>
      </c>
      <c r="D6" s="197" t="s">
        <v>302</v>
      </c>
      <c r="E6" s="198">
        <v>18</v>
      </c>
    </row>
    <row r="7" s="189" customFormat="1" ht="12.75" spans="1:5">
      <c r="A7" s="197" t="s">
        <v>299</v>
      </c>
      <c r="B7" s="197" t="s">
        <v>303</v>
      </c>
      <c r="C7" s="197" t="s">
        <v>301</v>
      </c>
      <c r="D7" s="197" t="s">
        <v>304</v>
      </c>
      <c r="E7" s="198">
        <v>74</v>
      </c>
    </row>
    <row r="8" s="189" customFormat="1" ht="12.75" spans="1:5">
      <c r="A8" s="197" t="s">
        <v>299</v>
      </c>
      <c r="B8" s="197" t="s">
        <v>305</v>
      </c>
      <c r="C8" s="197" t="s">
        <v>306</v>
      </c>
      <c r="D8" s="197" t="s">
        <v>307</v>
      </c>
      <c r="E8" s="198">
        <v>150</v>
      </c>
    </row>
    <row r="9" s="189" customFormat="1" ht="12.75" spans="1:5">
      <c r="A9" s="197" t="s">
        <v>299</v>
      </c>
      <c r="B9" s="197" t="s">
        <v>305</v>
      </c>
      <c r="C9" s="197" t="s">
        <v>308</v>
      </c>
      <c r="D9" s="197" t="s">
        <v>309</v>
      </c>
      <c r="E9" s="198">
        <v>8</v>
      </c>
    </row>
    <row r="10" s="189" customFormat="1" ht="12.75" spans="1:5">
      <c r="A10" s="197" t="s">
        <v>299</v>
      </c>
      <c r="B10" s="197" t="s">
        <v>305</v>
      </c>
      <c r="C10" s="197" t="s">
        <v>303</v>
      </c>
      <c r="D10" s="197" t="s">
        <v>310</v>
      </c>
      <c r="E10" s="198">
        <v>10</v>
      </c>
    </row>
    <row r="11" s="189" customFormat="1" ht="12.75" spans="1:5">
      <c r="A11" s="197" t="s">
        <v>299</v>
      </c>
      <c r="B11" s="197" t="s">
        <v>311</v>
      </c>
      <c r="C11" s="197" t="s">
        <v>311</v>
      </c>
      <c r="D11" s="197" t="s">
        <v>312</v>
      </c>
      <c r="E11" s="198">
        <v>431.703033</v>
      </c>
    </row>
    <row r="12" s="189" customFormat="1" ht="12.75" spans="1:5">
      <c r="A12" s="197" t="s">
        <v>299</v>
      </c>
      <c r="B12" s="197" t="s">
        <v>313</v>
      </c>
      <c r="C12" s="197" t="s">
        <v>311</v>
      </c>
      <c r="D12" s="197" t="s">
        <v>312</v>
      </c>
      <c r="E12" s="198">
        <v>97.791964</v>
      </c>
    </row>
    <row r="13" s="189" customFormat="1" ht="12.75" spans="1:5">
      <c r="A13" s="197" t="s">
        <v>299</v>
      </c>
      <c r="B13" s="197" t="s">
        <v>314</v>
      </c>
      <c r="C13" s="197" t="s">
        <v>301</v>
      </c>
      <c r="D13" s="197" t="s">
        <v>315</v>
      </c>
      <c r="E13" s="198">
        <v>811.515032</v>
      </c>
    </row>
    <row r="14" s="189" customFormat="1" ht="12.75" spans="1:5">
      <c r="A14" s="197" t="s">
        <v>299</v>
      </c>
      <c r="B14" s="197" t="s">
        <v>316</v>
      </c>
      <c r="C14" s="197" t="s">
        <v>301</v>
      </c>
      <c r="D14" s="197" t="s">
        <v>317</v>
      </c>
      <c r="E14" s="198">
        <v>366</v>
      </c>
    </row>
    <row r="15" s="189" customFormat="1" ht="12.75" spans="1:5">
      <c r="A15" s="197" t="s">
        <v>299</v>
      </c>
      <c r="B15" s="197" t="s">
        <v>318</v>
      </c>
      <c r="C15" s="197" t="s">
        <v>301</v>
      </c>
      <c r="D15" s="197" t="s">
        <v>319</v>
      </c>
      <c r="E15" s="198">
        <v>320</v>
      </c>
    </row>
    <row r="16" s="189" customFormat="1" ht="12.75" spans="1:5">
      <c r="A16" s="197" t="s">
        <v>299</v>
      </c>
      <c r="B16" s="197" t="s">
        <v>305</v>
      </c>
      <c r="C16" s="197" t="s">
        <v>320</v>
      </c>
      <c r="D16" s="197" t="s">
        <v>321</v>
      </c>
      <c r="E16" s="198">
        <v>10</v>
      </c>
    </row>
    <row r="17" s="189" customFormat="1" ht="12.75" spans="1:5">
      <c r="A17" s="197" t="s">
        <v>299</v>
      </c>
      <c r="B17" s="197" t="s">
        <v>311</v>
      </c>
      <c r="C17" s="197" t="s">
        <v>301</v>
      </c>
      <c r="D17" s="197" t="s">
        <v>322</v>
      </c>
      <c r="E17" s="198">
        <v>25</v>
      </c>
    </row>
    <row r="18" s="189" customFormat="1" ht="12.75" spans="1:5">
      <c r="A18" s="197" t="s">
        <v>299</v>
      </c>
      <c r="B18" s="197" t="s">
        <v>323</v>
      </c>
      <c r="C18" s="197" t="s">
        <v>324</v>
      </c>
      <c r="D18" s="197" t="s">
        <v>325</v>
      </c>
      <c r="E18" s="198">
        <v>60</v>
      </c>
    </row>
    <row r="19" s="189" customFormat="1" ht="12.75" spans="1:5">
      <c r="A19" s="197" t="s">
        <v>299</v>
      </c>
      <c r="B19" s="197" t="s">
        <v>314</v>
      </c>
      <c r="C19" s="197" t="s">
        <v>308</v>
      </c>
      <c r="D19" s="197" t="s">
        <v>326</v>
      </c>
      <c r="E19" s="198">
        <v>457.833586</v>
      </c>
    </row>
    <row r="20" s="189" customFormat="1" ht="12.75" spans="1:5">
      <c r="A20" s="197" t="s">
        <v>299</v>
      </c>
      <c r="B20" s="197" t="s">
        <v>327</v>
      </c>
      <c r="C20" s="197" t="s">
        <v>311</v>
      </c>
      <c r="D20" s="197" t="s">
        <v>312</v>
      </c>
      <c r="E20" s="198">
        <v>144.307893</v>
      </c>
    </row>
    <row r="21" s="189" customFormat="1" ht="12.75" spans="1:5">
      <c r="A21" s="197" t="s">
        <v>299</v>
      </c>
      <c r="B21" s="197" t="s">
        <v>305</v>
      </c>
      <c r="C21" s="197" t="s">
        <v>311</v>
      </c>
      <c r="D21" s="197" t="s">
        <v>312</v>
      </c>
      <c r="E21" s="198">
        <v>1108.958101</v>
      </c>
    </row>
    <row r="22" s="189" customFormat="1" ht="12.75" spans="1:5">
      <c r="A22" s="197" t="s">
        <v>299</v>
      </c>
      <c r="B22" s="197" t="s">
        <v>323</v>
      </c>
      <c r="C22" s="197" t="s">
        <v>323</v>
      </c>
      <c r="D22" s="197" t="s">
        <v>328</v>
      </c>
      <c r="E22" s="198">
        <v>165</v>
      </c>
    </row>
    <row r="23" s="189" customFormat="1" ht="12.75" spans="1:5">
      <c r="A23" s="197" t="s">
        <v>299</v>
      </c>
      <c r="B23" s="197" t="s">
        <v>329</v>
      </c>
      <c r="C23" s="197" t="s">
        <v>323</v>
      </c>
      <c r="D23" s="197" t="s">
        <v>330</v>
      </c>
      <c r="E23" s="198">
        <v>10</v>
      </c>
    </row>
    <row r="24" s="189" customFormat="1" ht="12.75" spans="1:5">
      <c r="A24" s="197" t="s">
        <v>299</v>
      </c>
      <c r="B24" s="197" t="s">
        <v>331</v>
      </c>
      <c r="C24" s="197" t="s">
        <v>324</v>
      </c>
      <c r="D24" s="197" t="s">
        <v>332</v>
      </c>
      <c r="E24" s="198">
        <v>45</v>
      </c>
    </row>
    <row r="25" s="189" customFormat="1" ht="12.75" spans="1:5">
      <c r="A25" s="197" t="s">
        <v>299</v>
      </c>
      <c r="B25" s="197" t="s">
        <v>305</v>
      </c>
      <c r="C25" s="197" t="s">
        <v>333</v>
      </c>
      <c r="D25" s="197" t="s">
        <v>334</v>
      </c>
      <c r="E25" s="198">
        <v>2</v>
      </c>
    </row>
    <row r="26" s="189" customFormat="1" ht="12.75" spans="1:5">
      <c r="A26" s="197" t="s">
        <v>299</v>
      </c>
      <c r="B26" s="197" t="s">
        <v>305</v>
      </c>
      <c r="C26" s="197" t="s">
        <v>323</v>
      </c>
      <c r="D26" s="197" t="s">
        <v>335</v>
      </c>
      <c r="E26" s="198">
        <v>1</v>
      </c>
    </row>
    <row r="27" s="189" customFormat="1" ht="12.75" spans="1:5">
      <c r="A27" s="197" t="s">
        <v>299</v>
      </c>
      <c r="B27" s="197" t="s">
        <v>305</v>
      </c>
      <c r="C27" s="197" t="s">
        <v>327</v>
      </c>
      <c r="D27" s="197" t="s">
        <v>336</v>
      </c>
      <c r="E27" s="198">
        <v>2</v>
      </c>
    </row>
    <row r="28" s="189" customFormat="1" ht="12.75" spans="1:5">
      <c r="A28" s="197" t="s">
        <v>299</v>
      </c>
      <c r="B28" s="197" t="s">
        <v>337</v>
      </c>
      <c r="C28" s="197" t="s">
        <v>301</v>
      </c>
      <c r="D28" s="197" t="s">
        <v>338</v>
      </c>
      <c r="E28" s="198">
        <v>550</v>
      </c>
    </row>
    <row r="29" s="189" customFormat="1" ht="12.75" spans="1:5">
      <c r="A29" s="197" t="s">
        <v>299</v>
      </c>
      <c r="B29" s="197" t="s">
        <v>314</v>
      </c>
      <c r="C29" s="197" t="s">
        <v>311</v>
      </c>
      <c r="D29" s="197" t="s">
        <v>312</v>
      </c>
      <c r="E29" s="198">
        <v>11073.287514</v>
      </c>
    </row>
    <row r="30" s="189" customFormat="1" ht="12.75" spans="1:5">
      <c r="A30" s="197" t="s">
        <v>299</v>
      </c>
      <c r="B30" s="197" t="s">
        <v>339</v>
      </c>
      <c r="C30" s="197" t="s">
        <v>323</v>
      </c>
      <c r="D30" s="197" t="s">
        <v>340</v>
      </c>
      <c r="E30" s="198">
        <v>43</v>
      </c>
    </row>
    <row r="31" s="189" customFormat="1" ht="12.75" spans="1:5">
      <c r="A31" s="197" t="s">
        <v>299</v>
      </c>
      <c r="B31" s="197" t="s">
        <v>329</v>
      </c>
      <c r="C31" s="197" t="s">
        <v>301</v>
      </c>
      <c r="D31" s="197" t="s">
        <v>341</v>
      </c>
      <c r="E31" s="198">
        <v>15</v>
      </c>
    </row>
    <row r="32" s="189" customFormat="1" ht="12.75" spans="1:5">
      <c r="A32" s="197" t="s">
        <v>299</v>
      </c>
      <c r="B32" s="197" t="s">
        <v>318</v>
      </c>
      <c r="C32" s="197" t="s">
        <v>308</v>
      </c>
      <c r="D32" s="197" t="s">
        <v>342</v>
      </c>
      <c r="E32" s="198">
        <v>200</v>
      </c>
    </row>
    <row r="33" s="189" customFormat="1" ht="12.75" spans="1:5">
      <c r="A33" s="197" t="s">
        <v>299</v>
      </c>
      <c r="B33" s="197" t="s">
        <v>311</v>
      </c>
      <c r="C33" s="197" t="s">
        <v>318</v>
      </c>
      <c r="D33" s="197" t="s">
        <v>343</v>
      </c>
      <c r="E33" s="198">
        <v>10</v>
      </c>
    </row>
    <row r="34" s="189" customFormat="1" ht="12.75" spans="1:5">
      <c r="A34" s="197" t="s">
        <v>299</v>
      </c>
      <c r="B34" s="197" t="s">
        <v>305</v>
      </c>
      <c r="C34" s="197" t="s">
        <v>313</v>
      </c>
      <c r="D34" s="197" t="s">
        <v>344</v>
      </c>
      <c r="E34" s="198">
        <v>2</v>
      </c>
    </row>
    <row r="35" s="189" customFormat="1" ht="12.75" spans="1:5">
      <c r="A35" s="197" t="s">
        <v>299</v>
      </c>
      <c r="B35" s="197" t="s">
        <v>305</v>
      </c>
      <c r="C35" s="197" t="s">
        <v>324</v>
      </c>
      <c r="D35" s="197" t="s">
        <v>345</v>
      </c>
      <c r="E35" s="198">
        <v>78</v>
      </c>
    </row>
    <row r="36" s="189" customFormat="1" ht="12.75" spans="1:5">
      <c r="A36" s="197" t="s">
        <v>299</v>
      </c>
      <c r="B36" s="197" t="s">
        <v>303</v>
      </c>
      <c r="C36" s="197" t="s">
        <v>311</v>
      </c>
      <c r="D36" s="197" t="s">
        <v>312</v>
      </c>
      <c r="E36" s="198">
        <v>410.45518</v>
      </c>
    </row>
    <row r="37" s="189" customFormat="1" ht="12.75" spans="1:5">
      <c r="A37" s="197" t="s">
        <v>299</v>
      </c>
      <c r="B37" s="197" t="s">
        <v>346</v>
      </c>
      <c r="C37" s="197" t="s">
        <v>301</v>
      </c>
      <c r="D37" s="197" t="s">
        <v>347</v>
      </c>
      <c r="E37" s="198">
        <v>211</v>
      </c>
    </row>
    <row r="38" s="189" customFormat="1" ht="12.75" spans="1:5">
      <c r="A38" s="197" t="s">
        <v>299</v>
      </c>
      <c r="B38" s="197" t="s">
        <v>318</v>
      </c>
      <c r="C38" s="197" t="s">
        <v>323</v>
      </c>
      <c r="D38" s="197" t="s">
        <v>348</v>
      </c>
      <c r="E38" s="198">
        <v>30</v>
      </c>
    </row>
    <row r="39" s="189" customFormat="1" ht="12.75" spans="1:5">
      <c r="A39" s="197" t="s">
        <v>299</v>
      </c>
      <c r="B39" s="197" t="s">
        <v>331</v>
      </c>
      <c r="C39" s="197" t="s">
        <v>318</v>
      </c>
      <c r="D39" s="197" t="s">
        <v>349</v>
      </c>
      <c r="E39" s="198">
        <v>40</v>
      </c>
    </row>
    <row r="40" s="189" customFormat="1" ht="12.75" spans="1:5">
      <c r="A40" s="197" t="s">
        <v>299</v>
      </c>
      <c r="B40" s="197" t="s">
        <v>323</v>
      </c>
      <c r="C40" s="197" t="s">
        <v>308</v>
      </c>
      <c r="D40" s="197" t="s">
        <v>350</v>
      </c>
      <c r="E40" s="198">
        <v>82.3</v>
      </c>
    </row>
    <row r="41" s="189" customFormat="1" ht="12.75" spans="1:5">
      <c r="A41" s="197" t="s">
        <v>299</v>
      </c>
      <c r="B41" s="197" t="s">
        <v>331</v>
      </c>
      <c r="C41" s="197" t="s">
        <v>311</v>
      </c>
      <c r="D41" s="197" t="s">
        <v>312</v>
      </c>
      <c r="E41" s="198">
        <v>340.831588</v>
      </c>
    </row>
    <row r="42" s="189" customFormat="1" ht="12.75" spans="1:5">
      <c r="A42" s="197" t="s">
        <v>299</v>
      </c>
      <c r="B42" s="197" t="s">
        <v>316</v>
      </c>
      <c r="C42" s="197" t="s">
        <v>331</v>
      </c>
      <c r="D42" s="197" t="s">
        <v>351</v>
      </c>
      <c r="E42" s="198">
        <v>10</v>
      </c>
    </row>
    <row r="43" s="189" customFormat="1" ht="12.75" spans="1:5">
      <c r="A43" s="197" t="s">
        <v>299</v>
      </c>
      <c r="B43" s="197" t="s">
        <v>303</v>
      </c>
      <c r="C43" s="197" t="s">
        <v>331</v>
      </c>
      <c r="D43" s="197" t="s">
        <v>351</v>
      </c>
      <c r="E43" s="198">
        <v>30</v>
      </c>
    </row>
    <row r="44" s="189" customFormat="1" ht="12.75" spans="1:5">
      <c r="A44" s="197" t="s">
        <v>299</v>
      </c>
      <c r="B44" s="197" t="s">
        <v>324</v>
      </c>
      <c r="C44" s="197" t="s">
        <v>337</v>
      </c>
      <c r="D44" s="197" t="s">
        <v>352</v>
      </c>
      <c r="E44" s="198">
        <v>50</v>
      </c>
    </row>
    <row r="45" s="189" customFormat="1" ht="12.75" spans="1:5">
      <c r="A45" s="197" t="s">
        <v>299</v>
      </c>
      <c r="B45" s="197" t="s">
        <v>318</v>
      </c>
      <c r="C45" s="197" t="s">
        <v>337</v>
      </c>
      <c r="D45" s="197" t="s">
        <v>309</v>
      </c>
      <c r="E45" s="198">
        <v>50</v>
      </c>
    </row>
    <row r="46" s="189" customFormat="1" ht="12.75" spans="1:5">
      <c r="A46" s="197" t="s">
        <v>299</v>
      </c>
      <c r="B46" s="197" t="s">
        <v>311</v>
      </c>
      <c r="C46" s="197" t="s">
        <v>308</v>
      </c>
      <c r="D46" s="197" t="s">
        <v>353</v>
      </c>
      <c r="E46" s="198">
        <v>25</v>
      </c>
    </row>
    <row r="47" s="189" customFormat="1" ht="12.75" spans="1:5">
      <c r="A47" s="197" t="s">
        <v>299</v>
      </c>
      <c r="B47" s="197" t="s">
        <v>311</v>
      </c>
      <c r="C47" s="197" t="s">
        <v>323</v>
      </c>
      <c r="D47" s="197" t="s">
        <v>354</v>
      </c>
      <c r="E47" s="198">
        <v>50</v>
      </c>
    </row>
    <row r="48" s="189" customFormat="1" ht="12.75" spans="1:5">
      <c r="A48" s="197" t="s">
        <v>299</v>
      </c>
      <c r="B48" s="197" t="s">
        <v>333</v>
      </c>
      <c r="C48" s="197" t="s">
        <v>311</v>
      </c>
      <c r="D48" s="197" t="s">
        <v>312</v>
      </c>
      <c r="E48" s="198">
        <v>10</v>
      </c>
    </row>
    <row r="49" s="189" customFormat="1" ht="12.75" spans="1:5">
      <c r="A49" s="197" t="s">
        <v>299</v>
      </c>
      <c r="B49" s="197" t="s">
        <v>329</v>
      </c>
      <c r="C49" s="197" t="s">
        <v>311</v>
      </c>
      <c r="D49" s="197" t="s">
        <v>312</v>
      </c>
      <c r="E49" s="198">
        <v>229.014516</v>
      </c>
    </row>
    <row r="50" s="189" customFormat="1" ht="12.75" spans="1:5">
      <c r="A50" s="197" t="s">
        <v>299</v>
      </c>
      <c r="B50" s="197" t="s">
        <v>355</v>
      </c>
      <c r="C50" s="197" t="s">
        <v>311</v>
      </c>
      <c r="D50" s="197" t="s">
        <v>312</v>
      </c>
      <c r="E50" s="198">
        <v>52.316677</v>
      </c>
    </row>
    <row r="51" s="189" customFormat="1" ht="12.75" spans="1:5">
      <c r="A51" s="197" t="s">
        <v>299</v>
      </c>
      <c r="B51" s="197" t="s">
        <v>346</v>
      </c>
      <c r="C51" s="197" t="s">
        <v>311</v>
      </c>
      <c r="D51" s="197" t="s">
        <v>312</v>
      </c>
      <c r="E51" s="198">
        <v>207.247067</v>
      </c>
    </row>
    <row r="52" s="189" customFormat="1" ht="12.75" spans="1:5">
      <c r="A52" s="197" t="s">
        <v>299</v>
      </c>
      <c r="B52" s="197" t="s">
        <v>339</v>
      </c>
      <c r="C52" s="197" t="s">
        <v>311</v>
      </c>
      <c r="D52" s="197" t="s">
        <v>312</v>
      </c>
      <c r="E52" s="198">
        <v>140.961346</v>
      </c>
    </row>
    <row r="53" s="189" customFormat="1" ht="12.75" spans="1:5">
      <c r="A53" s="197" t="s">
        <v>299</v>
      </c>
      <c r="B53" s="197" t="s">
        <v>314</v>
      </c>
      <c r="C53" s="197" t="s">
        <v>356</v>
      </c>
      <c r="D53" s="197" t="s">
        <v>357</v>
      </c>
      <c r="E53" s="198">
        <v>193.176962</v>
      </c>
    </row>
    <row r="54" s="189" customFormat="1" ht="12.75" spans="1:5">
      <c r="A54" s="197" t="s">
        <v>299</v>
      </c>
      <c r="B54" s="197" t="s">
        <v>313</v>
      </c>
      <c r="C54" s="197" t="s">
        <v>301</v>
      </c>
      <c r="D54" s="197" t="s">
        <v>358</v>
      </c>
      <c r="E54" s="198">
        <v>117</v>
      </c>
    </row>
    <row r="55" s="189" customFormat="1" ht="12.75" spans="1:5">
      <c r="A55" s="197" t="s">
        <v>299</v>
      </c>
      <c r="B55" s="197" t="s">
        <v>346</v>
      </c>
      <c r="C55" s="197" t="s">
        <v>331</v>
      </c>
      <c r="D55" s="197" t="s">
        <v>351</v>
      </c>
      <c r="E55" s="198">
        <v>41</v>
      </c>
    </row>
    <row r="56" s="189" customFormat="1" ht="12.75" spans="1:5">
      <c r="A56" s="197" t="s">
        <v>299</v>
      </c>
      <c r="B56" s="197" t="s">
        <v>329</v>
      </c>
      <c r="C56" s="197" t="s">
        <v>331</v>
      </c>
      <c r="D56" s="197" t="s">
        <v>351</v>
      </c>
      <c r="E56" s="198">
        <v>125</v>
      </c>
    </row>
    <row r="57" s="189" customFormat="1" ht="12.75" spans="1:5">
      <c r="A57" s="197" t="s">
        <v>299</v>
      </c>
      <c r="B57" s="197" t="s">
        <v>316</v>
      </c>
      <c r="C57" s="197" t="s">
        <v>324</v>
      </c>
      <c r="D57" s="197" t="s">
        <v>359</v>
      </c>
      <c r="E57" s="198">
        <v>38</v>
      </c>
    </row>
    <row r="58" s="189" customFormat="1" ht="12.75" spans="1:5">
      <c r="A58" s="197" t="s">
        <v>299</v>
      </c>
      <c r="B58" s="197" t="s">
        <v>324</v>
      </c>
      <c r="C58" s="197" t="s">
        <v>324</v>
      </c>
      <c r="D58" s="197" t="s">
        <v>360</v>
      </c>
      <c r="E58" s="198">
        <v>25</v>
      </c>
    </row>
    <row r="59" s="189" customFormat="1" ht="12.75" spans="1:5">
      <c r="A59" s="197" t="s">
        <v>299</v>
      </c>
      <c r="B59" s="197" t="s">
        <v>327</v>
      </c>
      <c r="C59" s="197" t="s">
        <v>331</v>
      </c>
      <c r="D59" s="197" t="s">
        <v>351</v>
      </c>
      <c r="E59" s="198">
        <v>10</v>
      </c>
    </row>
    <row r="60" s="189" customFormat="1" ht="12.75" spans="1:5">
      <c r="A60" s="197" t="s">
        <v>299</v>
      </c>
      <c r="B60" s="197" t="s">
        <v>331</v>
      </c>
      <c r="C60" s="197" t="s">
        <v>323</v>
      </c>
      <c r="D60" s="197" t="s">
        <v>361</v>
      </c>
      <c r="E60" s="198">
        <v>25</v>
      </c>
    </row>
    <row r="61" s="189" customFormat="1" ht="12.75" spans="1:5">
      <c r="A61" s="197" t="s">
        <v>299</v>
      </c>
      <c r="B61" s="197" t="s">
        <v>362</v>
      </c>
      <c r="C61" s="197" t="s">
        <v>323</v>
      </c>
      <c r="D61" s="197" t="s">
        <v>363</v>
      </c>
      <c r="E61" s="198">
        <v>17</v>
      </c>
    </row>
    <row r="62" s="189" customFormat="1" ht="12.75" spans="1:5">
      <c r="A62" s="197" t="s">
        <v>299</v>
      </c>
      <c r="B62" s="197" t="s">
        <v>314</v>
      </c>
      <c r="C62" s="197" t="s">
        <v>331</v>
      </c>
      <c r="D62" s="197" t="s">
        <v>351</v>
      </c>
      <c r="E62" s="198">
        <v>60</v>
      </c>
    </row>
    <row r="63" s="189" customFormat="1" ht="12.75" spans="1:5">
      <c r="A63" s="197" t="s">
        <v>299</v>
      </c>
      <c r="B63" s="197" t="s">
        <v>318</v>
      </c>
      <c r="C63" s="197" t="s">
        <v>311</v>
      </c>
      <c r="D63" s="197" t="s">
        <v>312</v>
      </c>
      <c r="E63" s="198">
        <v>534.846122</v>
      </c>
    </row>
    <row r="64" s="189" customFormat="1" ht="12.75" spans="1:5">
      <c r="A64" s="197" t="s">
        <v>299</v>
      </c>
      <c r="B64" s="197" t="s">
        <v>324</v>
      </c>
      <c r="C64" s="197" t="s">
        <v>311</v>
      </c>
      <c r="D64" s="197" t="s">
        <v>312</v>
      </c>
      <c r="E64" s="198">
        <v>241.777277</v>
      </c>
    </row>
    <row r="65" s="189" customFormat="1" ht="12.75" spans="1:5">
      <c r="A65" s="197" t="s">
        <v>299</v>
      </c>
      <c r="B65" s="197" t="s">
        <v>316</v>
      </c>
      <c r="C65" s="197" t="s">
        <v>311</v>
      </c>
      <c r="D65" s="197" t="s">
        <v>312</v>
      </c>
      <c r="E65" s="198">
        <v>1461.752579</v>
      </c>
    </row>
    <row r="66" s="189" customFormat="1" ht="12.75" spans="1:5">
      <c r="A66" s="197" t="s">
        <v>299</v>
      </c>
      <c r="B66" s="197" t="s">
        <v>364</v>
      </c>
      <c r="C66" s="197" t="s">
        <v>311</v>
      </c>
      <c r="D66" s="197" t="s">
        <v>312</v>
      </c>
      <c r="E66" s="198">
        <v>72.386509</v>
      </c>
    </row>
    <row r="67" s="189" customFormat="1" ht="12.75" spans="1:5">
      <c r="A67" s="197" t="s">
        <v>299</v>
      </c>
      <c r="B67" s="197" t="s">
        <v>355</v>
      </c>
      <c r="C67" s="197" t="s">
        <v>301</v>
      </c>
      <c r="D67" s="197" t="s">
        <v>365</v>
      </c>
      <c r="E67" s="198">
        <v>1</v>
      </c>
    </row>
    <row r="68" s="189" customFormat="1" ht="12.75" spans="1:5">
      <c r="A68" s="197" t="s">
        <v>299</v>
      </c>
      <c r="B68" s="197" t="s">
        <v>324</v>
      </c>
      <c r="C68" s="197" t="s">
        <v>308</v>
      </c>
      <c r="D68" s="197" t="s">
        <v>366</v>
      </c>
      <c r="E68" s="198">
        <v>25</v>
      </c>
    </row>
    <row r="69" s="189" customFormat="1" ht="12.75" spans="1:5">
      <c r="A69" s="197" t="s">
        <v>299</v>
      </c>
      <c r="B69" s="197" t="s">
        <v>364</v>
      </c>
      <c r="C69" s="197" t="s">
        <v>323</v>
      </c>
      <c r="D69" s="197" t="s">
        <v>367</v>
      </c>
      <c r="E69" s="198">
        <v>10</v>
      </c>
    </row>
    <row r="70" s="189" customFormat="1" ht="12.75" spans="1:5">
      <c r="A70" s="197" t="s">
        <v>299</v>
      </c>
      <c r="B70" s="197" t="s">
        <v>305</v>
      </c>
      <c r="C70" s="197" t="s">
        <v>337</v>
      </c>
      <c r="D70" s="197" t="s">
        <v>368</v>
      </c>
      <c r="E70" s="198">
        <v>1</v>
      </c>
    </row>
    <row r="71" s="189" customFormat="1" ht="12.75" spans="1:5">
      <c r="A71" s="197" t="s">
        <v>299</v>
      </c>
      <c r="B71" s="197" t="s">
        <v>311</v>
      </c>
      <c r="C71" s="197" t="s">
        <v>337</v>
      </c>
      <c r="D71" s="197" t="s">
        <v>369</v>
      </c>
      <c r="E71" s="198">
        <v>10</v>
      </c>
    </row>
    <row r="72" s="189" customFormat="1" ht="12.75" spans="1:5">
      <c r="A72" s="197" t="s">
        <v>299</v>
      </c>
      <c r="B72" s="197" t="s">
        <v>318</v>
      </c>
      <c r="C72" s="197" t="s">
        <v>356</v>
      </c>
      <c r="D72" s="197" t="s">
        <v>357</v>
      </c>
      <c r="E72" s="198">
        <v>844.751215</v>
      </c>
    </row>
    <row r="73" s="189" customFormat="1" ht="12.75" spans="1:5">
      <c r="A73" s="197" t="s">
        <v>299</v>
      </c>
      <c r="B73" s="197" t="s">
        <v>362</v>
      </c>
      <c r="C73" s="197" t="s">
        <v>311</v>
      </c>
      <c r="D73" s="197" t="s">
        <v>312</v>
      </c>
      <c r="E73" s="198">
        <v>119.424891</v>
      </c>
    </row>
    <row r="74" s="189" customFormat="1" ht="12.75" spans="1:5">
      <c r="A74" s="197" t="s">
        <v>299</v>
      </c>
      <c r="B74" s="197" t="s">
        <v>370</v>
      </c>
      <c r="C74" s="197" t="s">
        <v>311</v>
      </c>
      <c r="D74" s="197" t="s">
        <v>312</v>
      </c>
      <c r="E74" s="198">
        <v>676.573443</v>
      </c>
    </row>
    <row r="75" s="189" customFormat="1" ht="12.75" spans="1:5">
      <c r="A75" s="197" t="s">
        <v>299</v>
      </c>
      <c r="B75" s="197" t="s">
        <v>323</v>
      </c>
      <c r="C75" s="197" t="s">
        <v>311</v>
      </c>
      <c r="D75" s="197" t="s">
        <v>312</v>
      </c>
      <c r="E75" s="198">
        <v>733.800708</v>
      </c>
    </row>
    <row r="76" s="189" customFormat="1" ht="12.75" spans="1:5">
      <c r="A76" s="197" t="s">
        <v>299</v>
      </c>
      <c r="B76" s="197" t="s">
        <v>313</v>
      </c>
      <c r="C76" s="197" t="s">
        <v>308</v>
      </c>
      <c r="D76" s="197" t="s">
        <v>371</v>
      </c>
      <c r="E76" s="198">
        <v>176.324749</v>
      </c>
    </row>
    <row r="77" s="189" customFormat="1" ht="12.75" spans="1:5">
      <c r="A77" s="197" t="s">
        <v>299</v>
      </c>
      <c r="B77" s="197" t="s">
        <v>323</v>
      </c>
      <c r="C77" s="197" t="s">
        <v>301</v>
      </c>
      <c r="D77" s="197" t="s">
        <v>372</v>
      </c>
      <c r="E77" s="198">
        <v>74</v>
      </c>
    </row>
    <row r="78" s="189" customFormat="1" ht="12.75" spans="1:5">
      <c r="A78" s="197">
        <v>201</v>
      </c>
      <c r="B78" s="197">
        <v>99</v>
      </c>
      <c r="C78" s="197">
        <v>99</v>
      </c>
      <c r="D78" s="197" t="s">
        <v>373</v>
      </c>
      <c r="E78" s="198">
        <v>1500</v>
      </c>
    </row>
    <row r="79" s="189" customFormat="1" ht="12.75" spans="1:5">
      <c r="A79" s="197" t="s">
        <v>374</v>
      </c>
      <c r="B79" s="197" t="s">
        <v>311</v>
      </c>
      <c r="C79" s="197" t="s">
        <v>301</v>
      </c>
      <c r="D79" s="197" t="s">
        <v>375</v>
      </c>
      <c r="E79" s="198">
        <v>400</v>
      </c>
    </row>
    <row r="80" s="189" customFormat="1" ht="12.75" spans="1:5">
      <c r="A80" s="197" t="s">
        <v>374</v>
      </c>
      <c r="B80" s="197" t="s">
        <v>314</v>
      </c>
      <c r="C80" s="197" t="s">
        <v>301</v>
      </c>
      <c r="D80" s="197" t="s">
        <v>376</v>
      </c>
      <c r="E80" s="198">
        <v>248.675492</v>
      </c>
    </row>
    <row r="81" s="189" customFormat="1" ht="12.75" spans="1:5">
      <c r="A81" s="197" t="s">
        <v>374</v>
      </c>
      <c r="B81" s="197" t="s">
        <v>306</v>
      </c>
      <c r="C81" s="197" t="s">
        <v>311</v>
      </c>
      <c r="D81" s="197" t="s">
        <v>312</v>
      </c>
      <c r="E81" s="198">
        <v>27.877161</v>
      </c>
    </row>
    <row r="82" s="189" customFormat="1" ht="12.75" spans="1:5">
      <c r="A82" s="197" t="s">
        <v>374</v>
      </c>
      <c r="B82" s="197" t="s">
        <v>318</v>
      </c>
      <c r="C82" s="197" t="s">
        <v>311</v>
      </c>
      <c r="D82" s="197" t="s">
        <v>312</v>
      </c>
      <c r="E82" s="198">
        <v>670.836653</v>
      </c>
    </row>
    <row r="83" s="189" customFormat="1" ht="12.75" spans="1:5">
      <c r="A83" s="197" t="s">
        <v>374</v>
      </c>
      <c r="B83" s="197" t="s">
        <v>318</v>
      </c>
      <c r="C83" s="197" t="s">
        <v>323</v>
      </c>
      <c r="D83" s="197" t="s">
        <v>377</v>
      </c>
      <c r="E83" s="198">
        <v>55</v>
      </c>
    </row>
    <row r="84" s="189" customFormat="1" ht="12.75" spans="1:5">
      <c r="A84" s="197" t="s">
        <v>374</v>
      </c>
      <c r="B84" s="197" t="s">
        <v>318</v>
      </c>
      <c r="C84" s="197" t="s">
        <v>337</v>
      </c>
      <c r="D84" s="197" t="s">
        <v>378</v>
      </c>
      <c r="E84" s="198">
        <v>5</v>
      </c>
    </row>
    <row r="85" s="189" customFormat="1" ht="12.75" spans="1:5">
      <c r="A85" s="197" t="s">
        <v>374</v>
      </c>
      <c r="B85" s="197" t="s">
        <v>323</v>
      </c>
      <c r="C85" s="197" t="s">
        <v>311</v>
      </c>
      <c r="D85" s="197" t="s">
        <v>312</v>
      </c>
      <c r="E85" s="198">
        <v>748.093996</v>
      </c>
    </row>
    <row r="86" s="189" customFormat="1" ht="12.75" spans="1:5">
      <c r="A86" s="197" t="s">
        <v>374</v>
      </c>
      <c r="B86" s="197" t="s">
        <v>324</v>
      </c>
      <c r="C86" s="197" t="s">
        <v>311</v>
      </c>
      <c r="D86" s="197" t="s">
        <v>312</v>
      </c>
      <c r="E86" s="198">
        <v>1113.720142</v>
      </c>
    </row>
    <row r="87" s="189" customFormat="1" ht="12.75" spans="1:5">
      <c r="A87" s="197" t="s">
        <v>374</v>
      </c>
      <c r="B87" s="197" t="s">
        <v>331</v>
      </c>
      <c r="C87" s="197" t="s">
        <v>311</v>
      </c>
      <c r="D87" s="197" t="s">
        <v>312</v>
      </c>
      <c r="E87" s="198">
        <v>7431.806984</v>
      </c>
    </row>
    <row r="88" s="189" customFormat="1" ht="12.75" spans="1:5">
      <c r="A88" s="197" t="s">
        <v>374</v>
      </c>
      <c r="B88" s="197" t="s">
        <v>318</v>
      </c>
      <c r="C88" s="197" t="s">
        <v>313</v>
      </c>
      <c r="D88" s="197" t="s">
        <v>309</v>
      </c>
      <c r="E88" s="198">
        <v>5</v>
      </c>
    </row>
    <row r="89" s="189" customFormat="1" ht="12.75" spans="1:5">
      <c r="A89" s="197" t="s">
        <v>374</v>
      </c>
      <c r="B89" s="197" t="s">
        <v>311</v>
      </c>
      <c r="C89" s="197" t="s">
        <v>311</v>
      </c>
      <c r="D89" s="197" t="s">
        <v>379</v>
      </c>
      <c r="E89" s="198">
        <v>30</v>
      </c>
    </row>
    <row r="90" s="189" customFormat="1" ht="12.75" spans="1:5">
      <c r="A90" s="197" t="s">
        <v>374</v>
      </c>
      <c r="B90" s="197" t="s">
        <v>318</v>
      </c>
      <c r="C90" s="197" t="s">
        <v>327</v>
      </c>
      <c r="D90" s="197" t="s">
        <v>380</v>
      </c>
      <c r="E90" s="198">
        <v>10</v>
      </c>
    </row>
    <row r="91" s="189" customFormat="1" ht="12.75" spans="1:5">
      <c r="A91" s="197" t="s">
        <v>374</v>
      </c>
      <c r="B91" s="197" t="s">
        <v>331</v>
      </c>
      <c r="C91" s="197" t="s">
        <v>381</v>
      </c>
      <c r="D91" s="197" t="s">
        <v>382</v>
      </c>
      <c r="E91" s="198">
        <v>80</v>
      </c>
    </row>
    <row r="92" s="189" customFormat="1" ht="12.75" spans="1:5">
      <c r="A92" s="197" t="s">
        <v>374</v>
      </c>
      <c r="B92" s="197" t="s">
        <v>306</v>
      </c>
      <c r="C92" s="197" t="s">
        <v>324</v>
      </c>
      <c r="D92" s="197" t="s">
        <v>383</v>
      </c>
      <c r="E92" s="198">
        <v>20</v>
      </c>
    </row>
    <row r="93" s="189" customFormat="1" ht="12.75" spans="1:5">
      <c r="A93" s="197" t="s">
        <v>384</v>
      </c>
      <c r="B93" s="197" t="s">
        <v>308</v>
      </c>
      <c r="C93" s="197" t="s">
        <v>331</v>
      </c>
      <c r="D93" s="197" t="s">
        <v>385</v>
      </c>
      <c r="E93" s="198">
        <v>210.942124</v>
      </c>
    </row>
    <row r="94" s="189" customFormat="1" ht="12.75" spans="1:5">
      <c r="A94" s="197" t="s">
        <v>384</v>
      </c>
      <c r="B94" s="197" t="s">
        <v>331</v>
      </c>
      <c r="C94" s="197" t="s">
        <v>323</v>
      </c>
      <c r="D94" s="197" t="s">
        <v>386</v>
      </c>
      <c r="E94" s="198">
        <v>4673.339033</v>
      </c>
    </row>
    <row r="95" s="189" customFormat="1" ht="12.75" spans="1:5">
      <c r="A95" s="197" t="s">
        <v>384</v>
      </c>
      <c r="B95" s="197" t="s">
        <v>331</v>
      </c>
      <c r="C95" s="197" t="s">
        <v>311</v>
      </c>
      <c r="D95" s="197" t="s">
        <v>387</v>
      </c>
      <c r="E95" s="198">
        <v>5555.095865</v>
      </c>
    </row>
    <row r="96" s="189" customFormat="1" ht="12.75" spans="1:5">
      <c r="A96" s="197" t="s">
        <v>384</v>
      </c>
      <c r="B96" s="197" t="s">
        <v>311</v>
      </c>
      <c r="C96" s="197" t="s">
        <v>301</v>
      </c>
      <c r="D96" s="197" t="s">
        <v>388</v>
      </c>
      <c r="E96" s="198">
        <v>80.012693</v>
      </c>
    </row>
    <row r="97" s="189" customFormat="1" ht="12.75" spans="1:5">
      <c r="A97" s="197" t="s">
        <v>384</v>
      </c>
      <c r="B97" s="197" t="s">
        <v>331</v>
      </c>
      <c r="C97" s="197" t="s">
        <v>301</v>
      </c>
      <c r="D97" s="197" t="s">
        <v>389</v>
      </c>
      <c r="E97" s="198">
        <v>205</v>
      </c>
    </row>
    <row r="98" s="189" customFormat="1" ht="12.75" spans="1:5">
      <c r="A98" s="197" t="s">
        <v>384</v>
      </c>
      <c r="B98" s="197" t="s">
        <v>308</v>
      </c>
      <c r="C98" s="197" t="s">
        <v>301</v>
      </c>
      <c r="D98" s="197" t="s">
        <v>390</v>
      </c>
      <c r="E98" s="198">
        <v>5</v>
      </c>
    </row>
    <row r="99" s="189" customFormat="1" ht="12.75" spans="1:5">
      <c r="A99" s="197" t="s">
        <v>384</v>
      </c>
      <c r="B99" s="197" t="s">
        <v>314</v>
      </c>
      <c r="C99" s="197" t="s">
        <v>323</v>
      </c>
      <c r="D99" s="197" t="s">
        <v>391</v>
      </c>
      <c r="E99" s="198">
        <v>1393.673495</v>
      </c>
    </row>
    <row r="100" s="189" customFormat="1" ht="12.75" spans="1:5">
      <c r="A100" s="197" t="s">
        <v>384</v>
      </c>
      <c r="B100" s="197" t="s">
        <v>308</v>
      </c>
      <c r="C100" s="197" t="s">
        <v>311</v>
      </c>
      <c r="D100" s="197" t="s">
        <v>392</v>
      </c>
      <c r="E100" s="198">
        <v>313.503931</v>
      </c>
    </row>
    <row r="101" s="189" customFormat="1" ht="12.75" spans="1:5">
      <c r="A101" s="197" t="s">
        <v>384</v>
      </c>
      <c r="B101" s="197" t="s">
        <v>311</v>
      </c>
      <c r="C101" s="197" t="s">
        <v>311</v>
      </c>
      <c r="D101" s="197" t="s">
        <v>312</v>
      </c>
      <c r="E101" s="198">
        <v>794.276786</v>
      </c>
    </row>
    <row r="102" s="189" customFormat="1" ht="12.75" spans="1:5">
      <c r="A102" s="197" t="s">
        <v>384</v>
      </c>
      <c r="B102" s="197" t="s">
        <v>331</v>
      </c>
      <c r="C102" s="197" t="s">
        <v>331</v>
      </c>
      <c r="D102" s="197" t="s">
        <v>393</v>
      </c>
      <c r="E102" s="198">
        <v>21960.023993</v>
      </c>
    </row>
    <row r="103" s="189" customFormat="1" ht="12.75" spans="1:5">
      <c r="A103" s="197" t="s">
        <v>384</v>
      </c>
      <c r="B103" s="197" t="s">
        <v>308</v>
      </c>
      <c r="C103" s="197" t="s">
        <v>314</v>
      </c>
      <c r="D103" s="197" t="s">
        <v>394</v>
      </c>
      <c r="E103" s="198">
        <v>5</v>
      </c>
    </row>
    <row r="104" s="189" customFormat="1" ht="12.75" spans="1:5">
      <c r="A104" s="197" t="s">
        <v>384</v>
      </c>
      <c r="B104" s="197" t="s">
        <v>337</v>
      </c>
      <c r="C104" s="197" t="s">
        <v>311</v>
      </c>
      <c r="D104" s="197" t="s">
        <v>395</v>
      </c>
      <c r="E104" s="198">
        <v>328.920277</v>
      </c>
    </row>
    <row r="105" s="189" customFormat="1" ht="12.75" spans="1:5">
      <c r="A105" s="197" t="s">
        <v>384</v>
      </c>
      <c r="B105" s="197" t="s">
        <v>331</v>
      </c>
      <c r="C105" s="197" t="s">
        <v>314</v>
      </c>
      <c r="D105" s="197" t="s">
        <v>396</v>
      </c>
      <c r="E105" s="198">
        <v>16570.872201</v>
      </c>
    </row>
    <row r="106" s="189" customFormat="1" ht="12.75" spans="1:5">
      <c r="A106" s="197" t="s">
        <v>397</v>
      </c>
      <c r="B106" s="197" t="s">
        <v>337</v>
      </c>
      <c r="C106" s="197" t="s">
        <v>301</v>
      </c>
      <c r="D106" s="197" t="s">
        <v>398</v>
      </c>
      <c r="E106" s="198">
        <v>8</v>
      </c>
    </row>
    <row r="107" s="189" customFormat="1" ht="12.75" spans="1:5">
      <c r="A107" s="197" t="s">
        <v>397</v>
      </c>
      <c r="B107" s="197" t="s">
        <v>337</v>
      </c>
      <c r="C107" s="197" t="s">
        <v>331</v>
      </c>
      <c r="D107" s="197" t="s">
        <v>399</v>
      </c>
      <c r="E107" s="198">
        <v>7</v>
      </c>
    </row>
    <row r="108" s="189" customFormat="1" ht="12.75" spans="1:5">
      <c r="A108" s="197" t="s">
        <v>397</v>
      </c>
      <c r="B108" s="197" t="s">
        <v>337</v>
      </c>
      <c r="C108" s="197" t="s">
        <v>311</v>
      </c>
      <c r="D108" s="197" t="s">
        <v>400</v>
      </c>
      <c r="E108" s="198">
        <v>62.812724</v>
      </c>
    </row>
    <row r="109" s="189" customFormat="1" ht="12.75" spans="1:5">
      <c r="A109" s="197" t="s">
        <v>397</v>
      </c>
      <c r="B109" s="197" t="s">
        <v>323</v>
      </c>
      <c r="C109" s="197" t="s">
        <v>331</v>
      </c>
      <c r="D109" s="197" t="s">
        <v>401</v>
      </c>
      <c r="E109" s="198">
        <v>1000</v>
      </c>
    </row>
    <row r="110" s="189" customFormat="1" ht="12.75" spans="1:5">
      <c r="A110" s="197" t="s">
        <v>402</v>
      </c>
      <c r="B110" s="197" t="s">
        <v>311</v>
      </c>
      <c r="C110" s="197" t="s">
        <v>333</v>
      </c>
      <c r="D110" s="197" t="s">
        <v>403</v>
      </c>
      <c r="E110" s="198">
        <v>10</v>
      </c>
    </row>
    <row r="111" s="189" customFormat="1" ht="12.75" spans="1:5">
      <c r="A111" s="197" t="s">
        <v>402</v>
      </c>
      <c r="B111" s="197" t="s">
        <v>311</v>
      </c>
      <c r="C111" s="197" t="s">
        <v>308</v>
      </c>
      <c r="D111" s="197" t="s">
        <v>404</v>
      </c>
      <c r="E111" s="198">
        <v>8</v>
      </c>
    </row>
    <row r="112" s="189" customFormat="1" ht="12.75" spans="1:5">
      <c r="A112" s="197" t="s">
        <v>402</v>
      </c>
      <c r="B112" s="197" t="s">
        <v>308</v>
      </c>
      <c r="C112" s="197" t="s">
        <v>301</v>
      </c>
      <c r="D112" s="197" t="s">
        <v>405</v>
      </c>
      <c r="E112" s="198">
        <v>20</v>
      </c>
    </row>
    <row r="113" s="189" customFormat="1" ht="12.75" spans="1:5">
      <c r="A113" s="197" t="s">
        <v>402</v>
      </c>
      <c r="B113" s="197" t="s">
        <v>331</v>
      </c>
      <c r="C113" s="197" t="s">
        <v>323</v>
      </c>
      <c r="D113" s="197" t="s">
        <v>406</v>
      </c>
      <c r="E113" s="198">
        <v>5</v>
      </c>
    </row>
    <row r="114" s="189" customFormat="1" ht="12.75" spans="1:5">
      <c r="A114" s="197" t="s">
        <v>402</v>
      </c>
      <c r="B114" s="197" t="s">
        <v>308</v>
      </c>
      <c r="C114" s="197" t="s">
        <v>324</v>
      </c>
      <c r="D114" s="197" t="s">
        <v>407</v>
      </c>
      <c r="E114" s="198">
        <v>173.161926</v>
      </c>
    </row>
    <row r="115" s="189" customFormat="1" ht="12.75" spans="1:5">
      <c r="A115" s="197" t="s">
        <v>402</v>
      </c>
      <c r="B115" s="197" t="s">
        <v>311</v>
      </c>
      <c r="C115" s="197" t="s">
        <v>320</v>
      </c>
      <c r="D115" s="197" t="s">
        <v>408</v>
      </c>
      <c r="E115" s="198">
        <v>2.16</v>
      </c>
    </row>
    <row r="116" s="189" customFormat="1" ht="12.75" spans="1:5">
      <c r="A116" s="197" t="s">
        <v>402</v>
      </c>
      <c r="B116" s="197" t="s">
        <v>311</v>
      </c>
      <c r="C116" s="197" t="s">
        <v>311</v>
      </c>
      <c r="D116" s="197" t="s">
        <v>312</v>
      </c>
      <c r="E116" s="198">
        <v>670.422105</v>
      </c>
    </row>
    <row r="117" s="189" customFormat="1" ht="12.75" spans="1:5">
      <c r="A117" s="197" t="s">
        <v>402</v>
      </c>
      <c r="B117" s="197" t="s">
        <v>314</v>
      </c>
      <c r="C117" s="197" t="s">
        <v>308</v>
      </c>
      <c r="D117" s="197" t="s">
        <v>409</v>
      </c>
      <c r="E117" s="198">
        <v>1</v>
      </c>
    </row>
    <row r="118" s="189" customFormat="1" ht="12.75" spans="1:5">
      <c r="A118" s="197" t="s">
        <v>402</v>
      </c>
      <c r="B118" s="197" t="s">
        <v>314</v>
      </c>
      <c r="C118" s="197" t="s">
        <v>311</v>
      </c>
      <c r="D118" s="197" t="s">
        <v>312</v>
      </c>
      <c r="E118" s="198">
        <v>10</v>
      </c>
    </row>
    <row r="119" s="189" customFormat="1" ht="12.75" spans="1:5">
      <c r="A119" s="197" t="s">
        <v>402</v>
      </c>
      <c r="B119" s="197" t="s">
        <v>311</v>
      </c>
      <c r="C119" s="197" t="s">
        <v>323</v>
      </c>
      <c r="D119" s="197" t="s">
        <v>410</v>
      </c>
      <c r="E119" s="198">
        <v>60.82106</v>
      </c>
    </row>
    <row r="120" s="189" customFormat="1" ht="12.75" spans="1:5">
      <c r="A120" s="197" t="s">
        <v>402</v>
      </c>
      <c r="B120" s="197" t="s">
        <v>308</v>
      </c>
      <c r="C120" s="197" t="s">
        <v>311</v>
      </c>
      <c r="D120" s="197" t="s">
        <v>312</v>
      </c>
      <c r="E120" s="198">
        <v>1.104</v>
      </c>
    </row>
    <row r="121" s="189" customFormat="1" ht="12.75" spans="1:5">
      <c r="A121" s="197" t="s">
        <v>402</v>
      </c>
      <c r="B121" s="197" t="s">
        <v>314</v>
      </c>
      <c r="C121" s="197" t="s">
        <v>318</v>
      </c>
      <c r="D121" s="197" t="s">
        <v>411</v>
      </c>
      <c r="E121" s="198">
        <v>1</v>
      </c>
    </row>
    <row r="122" s="189" customFormat="1" ht="12.75" spans="1:5">
      <c r="A122" s="197" t="s">
        <v>402</v>
      </c>
      <c r="B122" s="197" t="s">
        <v>311</v>
      </c>
      <c r="C122" s="197" t="s">
        <v>306</v>
      </c>
      <c r="D122" s="197" t="s">
        <v>412</v>
      </c>
      <c r="E122" s="198">
        <v>688.087097</v>
      </c>
    </row>
    <row r="123" s="189" customFormat="1" ht="12.75" spans="1:5">
      <c r="A123" s="197" t="s">
        <v>402</v>
      </c>
      <c r="B123" s="197" t="s">
        <v>314</v>
      </c>
      <c r="C123" s="197" t="s">
        <v>306</v>
      </c>
      <c r="D123" s="197" t="s">
        <v>413</v>
      </c>
      <c r="E123" s="198">
        <v>4</v>
      </c>
    </row>
    <row r="124" s="189" customFormat="1" ht="12.75" spans="1:5">
      <c r="A124" s="197" t="s">
        <v>414</v>
      </c>
      <c r="B124" s="197" t="s">
        <v>331</v>
      </c>
      <c r="C124" s="197" t="s">
        <v>311</v>
      </c>
      <c r="D124" s="197" t="s">
        <v>312</v>
      </c>
      <c r="E124" s="198">
        <v>511.243664</v>
      </c>
    </row>
    <row r="125" s="189" customFormat="1" ht="12.75" spans="1:5">
      <c r="A125" s="197" t="s">
        <v>414</v>
      </c>
      <c r="B125" s="197" t="s">
        <v>308</v>
      </c>
      <c r="C125" s="197" t="s">
        <v>324</v>
      </c>
      <c r="D125" s="197" t="s">
        <v>415</v>
      </c>
      <c r="E125" s="198">
        <v>550</v>
      </c>
    </row>
    <row r="126" s="189" customFormat="1" ht="12.75" spans="1:5">
      <c r="A126" s="197" t="s">
        <v>414</v>
      </c>
      <c r="B126" s="197" t="s">
        <v>308</v>
      </c>
      <c r="C126" s="197" t="s">
        <v>301</v>
      </c>
      <c r="D126" s="197" t="s">
        <v>416</v>
      </c>
      <c r="E126" s="198">
        <v>279</v>
      </c>
    </row>
    <row r="127" s="189" customFormat="1" ht="12.75" spans="1:5">
      <c r="A127" s="197" t="s">
        <v>414</v>
      </c>
      <c r="B127" s="197" t="s">
        <v>417</v>
      </c>
      <c r="C127" s="197" t="s">
        <v>331</v>
      </c>
      <c r="D127" s="197" t="s">
        <v>418</v>
      </c>
      <c r="E127" s="198">
        <v>874.92</v>
      </c>
    </row>
    <row r="128" s="189" customFormat="1" ht="12.75" spans="1:5">
      <c r="A128" s="197" t="s">
        <v>414</v>
      </c>
      <c r="B128" s="197" t="s">
        <v>419</v>
      </c>
      <c r="C128" s="197" t="s">
        <v>301</v>
      </c>
      <c r="D128" s="197" t="s">
        <v>420</v>
      </c>
      <c r="E128" s="198">
        <v>10</v>
      </c>
    </row>
    <row r="129" s="189" customFormat="1" ht="12.75" spans="1:5">
      <c r="A129" s="197" t="s">
        <v>414</v>
      </c>
      <c r="B129" s="197" t="s">
        <v>381</v>
      </c>
      <c r="C129" s="197" t="s">
        <v>311</v>
      </c>
      <c r="D129" s="197" t="s">
        <v>421</v>
      </c>
      <c r="E129" s="198">
        <v>100</v>
      </c>
    </row>
    <row r="130" s="189" customFormat="1" ht="12.75" spans="1:5">
      <c r="A130" s="197" t="s">
        <v>414</v>
      </c>
      <c r="B130" s="197" t="s">
        <v>339</v>
      </c>
      <c r="C130" s="197" t="s">
        <v>331</v>
      </c>
      <c r="D130" s="197" t="s">
        <v>422</v>
      </c>
      <c r="E130" s="198">
        <v>2228.7469</v>
      </c>
    </row>
    <row r="131" s="189" customFormat="1" ht="12.75" spans="1:5">
      <c r="A131" s="197" t="s">
        <v>414</v>
      </c>
      <c r="B131" s="197" t="s">
        <v>303</v>
      </c>
      <c r="C131" s="197" t="s">
        <v>324</v>
      </c>
      <c r="D131" s="197" t="s">
        <v>423</v>
      </c>
      <c r="E131" s="199">
        <v>29.75</v>
      </c>
    </row>
    <row r="132" s="189" customFormat="1" ht="12.75" spans="1:5">
      <c r="A132" s="197" t="s">
        <v>414</v>
      </c>
      <c r="B132" s="197" t="s">
        <v>324</v>
      </c>
      <c r="C132" s="197" t="s">
        <v>324</v>
      </c>
      <c r="D132" s="197" t="s">
        <v>424</v>
      </c>
      <c r="E132" s="199">
        <v>10754.417432</v>
      </c>
    </row>
    <row r="133" s="189" customFormat="1" ht="12.75" spans="1:5">
      <c r="A133" s="197" t="s">
        <v>414</v>
      </c>
      <c r="B133" s="197" t="s">
        <v>327</v>
      </c>
      <c r="C133" s="197" t="s">
        <v>323</v>
      </c>
      <c r="D133" s="197" t="s">
        <v>425</v>
      </c>
      <c r="E133" s="199">
        <v>162.5</v>
      </c>
    </row>
    <row r="134" s="189" customFormat="1" ht="12.75" spans="1:5">
      <c r="A134" s="197" t="s">
        <v>414</v>
      </c>
      <c r="B134" s="197" t="s">
        <v>303</v>
      </c>
      <c r="C134" s="197" t="s">
        <v>323</v>
      </c>
      <c r="D134" s="197" t="s">
        <v>426</v>
      </c>
      <c r="E134" s="199">
        <v>32.25</v>
      </c>
    </row>
    <row r="135" s="189" customFormat="1" ht="12.75" spans="1:5">
      <c r="A135" s="197" t="s">
        <v>414</v>
      </c>
      <c r="B135" s="197" t="s">
        <v>324</v>
      </c>
      <c r="C135" s="197" t="s">
        <v>337</v>
      </c>
      <c r="D135" s="197" t="s">
        <v>427</v>
      </c>
      <c r="E135" s="199">
        <v>500</v>
      </c>
    </row>
    <row r="136" s="189" customFormat="1" ht="12.75" spans="1:5">
      <c r="A136" s="197" t="s">
        <v>414</v>
      </c>
      <c r="B136" s="197" t="s">
        <v>311</v>
      </c>
      <c r="C136" s="197" t="s">
        <v>324</v>
      </c>
      <c r="D136" s="197" t="s">
        <v>428</v>
      </c>
      <c r="E136" s="199">
        <v>10.8</v>
      </c>
    </row>
    <row r="137" s="189" customFormat="1" ht="12.75" spans="1:5">
      <c r="A137" s="197" t="s">
        <v>414</v>
      </c>
      <c r="B137" s="197" t="s">
        <v>324</v>
      </c>
      <c r="C137" s="197" t="s">
        <v>301</v>
      </c>
      <c r="D137" s="197" t="s">
        <v>429</v>
      </c>
      <c r="E137" s="199">
        <v>31.7076</v>
      </c>
    </row>
    <row r="138" s="189" customFormat="1" ht="12.75" spans="1:5">
      <c r="A138" s="197" t="s">
        <v>414</v>
      </c>
      <c r="B138" s="197" t="s">
        <v>331</v>
      </c>
      <c r="C138" s="197" t="s">
        <v>337</v>
      </c>
      <c r="D138" s="197" t="s">
        <v>430</v>
      </c>
      <c r="E138" s="199">
        <v>30</v>
      </c>
    </row>
    <row r="139" s="189" customFormat="1" ht="12.75" spans="1:5">
      <c r="A139" s="197" t="s">
        <v>414</v>
      </c>
      <c r="B139" s="197" t="s">
        <v>303</v>
      </c>
      <c r="C139" s="197" t="s">
        <v>337</v>
      </c>
      <c r="D139" s="197" t="s">
        <v>431</v>
      </c>
      <c r="E139" s="199">
        <v>83.84</v>
      </c>
    </row>
    <row r="140" s="189" customFormat="1" ht="12.75" spans="1:5">
      <c r="A140" s="197" t="s">
        <v>414</v>
      </c>
      <c r="B140" s="197" t="s">
        <v>432</v>
      </c>
      <c r="C140" s="197" t="s">
        <v>331</v>
      </c>
      <c r="D140" s="197" t="s">
        <v>433</v>
      </c>
      <c r="E140" s="199">
        <v>1373</v>
      </c>
    </row>
    <row r="141" s="189" customFormat="1" ht="12.75" spans="1:5">
      <c r="A141" s="197" t="s">
        <v>414</v>
      </c>
      <c r="B141" s="197" t="s">
        <v>381</v>
      </c>
      <c r="C141" s="197" t="s">
        <v>331</v>
      </c>
      <c r="D141" s="197" t="s">
        <v>434</v>
      </c>
      <c r="E141" s="199">
        <v>25</v>
      </c>
    </row>
    <row r="142" s="189" customFormat="1" ht="12.75" spans="1:5">
      <c r="A142" s="197" t="s">
        <v>414</v>
      </c>
      <c r="B142" s="197" t="s">
        <v>318</v>
      </c>
      <c r="C142" s="197" t="s">
        <v>301</v>
      </c>
      <c r="D142" s="197" t="s">
        <v>435</v>
      </c>
      <c r="E142" s="199">
        <v>12</v>
      </c>
    </row>
    <row r="143" s="189" customFormat="1" ht="12.75" spans="1:5">
      <c r="A143" s="197" t="s">
        <v>414</v>
      </c>
      <c r="B143" s="197" t="s">
        <v>331</v>
      </c>
      <c r="C143" s="197" t="s">
        <v>308</v>
      </c>
      <c r="D143" s="197" t="s">
        <v>436</v>
      </c>
      <c r="E143" s="199">
        <v>272</v>
      </c>
    </row>
    <row r="144" s="189" customFormat="1" ht="12.75" spans="1:5">
      <c r="A144" s="197" t="s">
        <v>414</v>
      </c>
      <c r="B144" s="197" t="s">
        <v>331</v>
      </c>
      <c r="C144" s="197" t="s">
        <v>301</v>
      </c>
      <c r="D144" s="197" t="s">
        <v>437</v>
      </c>
      <c r="E144" s="199">
        <v>120</v>
      </c>
    </row>
    <row r="145" s="189" customFormat="1" ht="12.75" spans="1:5">
      <c r="A145" s="197" t="s">
        <v>414</v>
      </c>
      <c r="B145" s="197" t="s">
        <v>438</v>
      </c>
      <c r="C145" s="197" t="s">
        <v>331</v>
      </c>
      <c r="D145" s="197" t="s">
        <v>439</v>
      </c>
      <c r="E145" s="199">
        <v>117.5</v>
      </c>
    </row>
    <row r="146" s="189" customFormat="1" ht="12.75" spans="1:5">
      <c r="A146" s="197" t="s">
        <v>414</v>
      </c>
      <c r="B146" s="197" t="s">
        <v>337</v>
      </c>
      <c r="C146" s="197" t="s">
        <v>301</v>
      </c>
      <c r="D146" s="197" t="s">
        <v>440</v>
      </c>
      <c r="E146" s="199">
        <v>160</v>
      </c>
    </row>
    <row r="147" s="189" customFormat="1" ht="12.75" spans="1:5">
      <c r="A147" s="197" t="s">
        <v>414</v>
      </c>
      <c r="B147" s="197" t="s">
        <v>311</v>
      </c>
      <c r="C147" s="197" t="s">
        <v>301</v>
      </c>
      <c r="D147" s="197" t="s">
        <v>441</v>
      </c>
      <c r="E147" s="199">
        <v>1300.191003</v>
      </c>
    </row>
    <row r="148" s="189" customFormat="1" ht="12.75" spans="1:5">
      <c r="A148" s="197" t="s">
        <v>414</v>
      </c>
      <c r="B148" s="197" t="s">
        <v>311</v>
      </c>
      <c r="C148" s="197" t="s">
        <v>311</v>
      </c>
      <c r="D148" s="197" t="s">
        <v>312</v>
      </c>
      <c r="E148" s="199">
        <v>835.308983</v>
      </c>
    </row>
    <row r="149" s="189" customFormat="1" ht="12.75" spans="1:5">
      <c r="A149" s="197" t="s">
        <v>414</v>
      </c>
      <c r="B149" s="197" t="s">
        <v>327</v>
      </c>
      <c r="C149" s="197" t="s">
        <v>311</v>
      </c>
      <c r="D149" s="197" t="s">
        <v>442</v>
      </c>
      <c r="E149" s="199">
        <v>29.59</v>
      </c>
    </row>
    <row r="150" s="189" customFormat="1" ht="12.75" spans="1:5">
      <c r="A150" s="197" t="s">
        <v>414</v>
      </c>
      <c r="B150" s="197" t="s">
        <v>327</v>
      </c>
      <c r="C150" s="197" t="s">
        <v>331</v>
      </c>
      <c r="D150" s="197" t="s">
        <v>443</v>
      </c>
      <c r="E150" s="199">
        <v>344</v>
      </c>
    </row>
    <row r="151" s="189" customFormat="1" ht="12.75" spans="1:5">
      <c r="A151" s="197" t="s">
        <v>414</v>
      </c>
      <c r="B151" s="197" t="s">
        <v>327</v>
      </c>
      <c r="C151" s="197" t="s">
        <v>301</v>
      </c>
      <c r="D151" s="197" t="s">
        <v>444</v>
      </c>
      <c r="E151" s="199">
        <v>35</v>
      </c>
    </row>
    <row r="152" s="189" customFormat="1" ht="12.75" spans="1:5">
      <c r="A152" s="197" t="s">
        <v>414</v>
      </c>
      <c r="B152" s="197" t="s">
        <v>432</v>
      </c>
      <c r="C152" s="197" t="s">
        <v>311</v>
      </c>
      <c r="D152" s="197" t="s">
        <v>445</v>
      </c>
      <c r="E152" s="199">
        <v>70.76</v>
      </c>
    </row>
    <row r="153" s="189" customFormat="1" ht="12.75" spans="1:5">
      <c r="A153" s="197" t="s">
        <v>414</v>
      </c>
      <c r="B153" s="197" t="s">
        <v>303</v>
      </c>
      <c r="C153" s="197" t="s">
        <v>301</v>
      </c>
      <c r="D153" s="197" t="s">
        <v>446</v>
      </c>
      <c r="E153" s="199">
        <v>2</v>
      </c>
    </row>
    <row r="154" s="189" customFormat="1" ht="12.75" spans="1:5">
      <c r="A154" s="197" t="s">
        <v>414</v>
      </c>
      <c r="B154" s="197" t="s">
        <v>301</v>
      </c>
      <c r="C154" s="197" t="s">
        <v>311</v>
      </c>
      <c r="D154" s="197" t="s">
        <v>447</v>
      </c>
      <c r="E154" s="199">
        <v>205.6652</v>
      </c>
    </row>
    <row r="155" s="189" customFormat="1" ht="12.75" spans="1:5">
      <c r="A155" s="197" t="s">
        <v>414</v>
      </c>
      <c r="B155" s="197" t="s">
        <v>419</v>
      </c>
      <c r="C155" s="197" t="s">
        <v>311</v>
      </c>
      <c r="D155" s="197" t="s">
        <v>312</v>
      </c>
      <c r="E155" s="199">
        <v>25.214135</v>
      </c>
    </row>
    <row r="156" s="189" customFormat="1" ht="12.75" spans="1:5">
      <c r="A156" s="197" t="s">
        <v>414</v>
      </c>
      <c r="B156" s="197" t="s">
        <v>331</v>
      </c>
      <c r="C156" s="197" t="s">
        <v>318</v>
      </c>
      <c r="D156" s="197" t="s">
        <v>448</v>
      </c>
      <c r="E156" s="199">
        <v>10</v>
      </c>
    </row>
    <row r="157" s="189" customFormat="1" ht="12.75" spans="1:5">
      <c r="A157" s="197" t="s">
        <v>414</v>
      </c>
      <c r="B157" s="197" t="s">
        <v>308</v>
      </c>
      <c r="C157" s="197" t="s">
        <v>314</v>
      </c>
      <c r="D157" s="197" t="s">
        <v>449</v>
      </c>
      <c r="E157" s="199">
        <v>800</v>
      </c>
    </row>
    <row r="158" s="189" customFormat="1" ht="12.75" spans="1:5">
      <c r="A158" s="197" t="s">
        <v>414</v>
      </c>
      <c r="B158" s="197" t="s">
        <v>306</v>
      </c>
      <c r="C158" s="197" t="s">
        <v>301</v>
      </c>
      <c r="D158" s="197" t="s">
        <v>450</v>
      </c>
      <c r="E158" s="199">
        <v>10</v>
      </c>
    </row>
    <row r="159" s="189" customFormat="1" ht="12.75" spans="1:5">
      <c r="A159" s="197" t="s">
        <v>414</v>
      </c>
      <c r="B159" s="197" t="s">
        <v>324</v>
      </c>
      <c r="C159" s="197" t="s">
        <v>318</v>
      </c>
      <c r="D159" s="197" t="s">
        <v>451</v>
      </c>
      <c r="E159" s="199">
        <v>161.344268</v>
      </c>
    </row>
    <row r="160" s="189" customFormat="1" ht="12.75" spans="1:5">
      <c r="A160" s="197" t="s">
        <v>414</v>
      </c>
      <c r="B160" s="197" t="s">
        <v>306</v>
      </c>
      <c r="C160" s="197" t="s">
        <v>311</v>
      </c>
      <c r="D160" s="197" t="s">
        <v>452</v>
      </c>
      <c r="E160" s="199">
        <v>100</v>
      </c>
    </row>
    <row r="161" s="189" customFormat="1" ht="12.75" spans="1:5">
      <c r="A161" s="197" t="s">
        <v>414</v>
      </c>
      <c r="B161" s="197" t="s">
        <v>303</v>
      </c>
      <c r="C161" s="197" t="s">
        <v>311</v>
      </c>
      <c r="D161" s="197" t="s">
        <v>312</v>
      </c>
      <c r="E161" s="199">
        <v>78.79692</v>
      </c>
    </row>
    <row r="162" s="189" customFormat="1" ht="12.75" spans="1:5">
      <c r="A162" s="197" t="s">
        <v>453</v>
      </c>
      <c r="B162" s="197" t="s">
        <v>314</v>
      </c>
      <c r="C162" s="197" t="s">
        <v>301</v>
      </c>
      <c r="D162" s="197" t="s">
        <v>454</v>
      </c>
      <c r="E162" s="199">
        <v>525</v>
      </c>
    </row>
    <row r="163" s="189" customFormat="1" ht="12.75" spans="1:5">
      <c r="A163" s="197" t="s">
        <v>453</v>
      </c>
      <c r="B163" s="197" t="s">
        <v>311</v>
      </c>
      <c r="C163" s="197" t="s">
        <v>301</v>
      </c>
      <c r="D163" s="197" t="s">
        <v>455</v>
      </c>
      <c r="E163" s="199">
        <v>110</v>
      </c>
    </row>
    <row r="164" s="189" customFormat="1" ht="12.75" spans="1:5">
      <c r="A164" s="197" t="s">
        <v>453</v>
      </c>
      <c r="B164" s="197" t="s">
        <v>323</v>
      </c>
      <c r="C164" s="197" t="s">
        <v>308</v>
      </c>
      <c r="D164" s="197" t="s">
        <v>456</v>
      </c>
      <c r="E164" s="199">
        <v>142</v>
      </c>
    </row>
    <row r="165" s="189" customFormat="1" ht="12.75" spans="1:5">
      <c r="A165" s="197" t="s">
        <v>453</v>
      </c>
      <c r="B165" s="197" t="s">
        <v>313</v>
      </c>
      <c r="C165" s="197" t="s">
        <v>301</v>
      </c>
      <c r="D165" s="197" t="s">
        <v>457</v>
      </c>
      <c r="E165" s="199">
        <v>100</v>
      </c>
    </row>
    <row r="166" s="189" customFormat="1" ht="12.75" spans="1:5">
      <c r="A166" s="197" t="s">
        <v>453</v>
      </c>
      <c r="B166" s="197" t="s">
        <v>333</v>
      </c>
      <c r="C166" s="197" t="s">
        <v>311</v>
      </c>
      <c r="D166" s="197" t="s">
        <v>458</v>
      </c>
      <c r="E166" s="199">
        <v>10</v>
      </c>
    </row>
    <row r="167" s="189" customFormat="1" ht="12.75" spans="1:5">
      <c r="A167" s="197" t="s">
        <v>453</v>
      </c>
      <c r="B167" s="197" t="s">
        <v>323</v>
      </c>
      <c r="C167" s="197" t="s">
        <v>331</v>
      </c>
      <c r="D167" s="197" t="s">
        <v>459</v>
      </c>
      <c r="E167" s="199">
        <v>150.360632</v>
      </c>
    </row>
    <row r="168" s="189" customFormat="1" ht="12.75" spans="1:5">
      <c r="A168" s="197" t="s">
        <v>453</v>
      </c>
      <c r="B168" s="197" t="s">
        <v>323</v>
      </c>
      <c r="C168" s="197" t="s">
        <v>327</v>
      </c>
      <c r="D168" s="197" t="s">
        <v>460</v>
      </c>
      <c r="E168" s="199">
        <v>2</v>
      </c>
    </row>
    <row r="169" s="189" customFormat="1" ht="12.75" spans="1:5">
      <c r="A169" s="197" t="s">
        <v>453</v>
      </c>
      <c r="B169" s="197" t="s">
        <v>323</v>
      </c>
      <c r="C169" s="197" t="s">
        <v>306</v>
      </c>
      <c r="D169" s="197" t="s">
        <v>461</v>
      </c>
      <c r="E169" s="199">
        <v>209</v>
      </c>
    </row>
    <row r="170" s="189" customFormat="1" ht="12.75" spans="1:5">
      <c r="A170" s="197" t="s">
        <v>453</v>
      </c>
      <c r="B170" s="197" t="s">
        <v>320</v>
      </c>
      <c r="C170" s="197" t="s">
        <v>331</v>
      </c>
      <c r="D170" s="197" t="s">
        <v>462</v>
      </c>
      <c r="E170" s="199">
        <v>1159</v>
      </c>
    </row>
    <row r="171" s="189" customFormat="1" ht="12.75" spans="1:5">
      <c r="A171" s="197" t="s">
        <v>453</v>
      </c>
      <c r="B171" s="197" t="s">
        <v>301</v>
      </c>
      <c r="C171" s="197" t="s">
        <v>311</v>
      </c>
      <c r="D171" s="197" t="s">
        <v>463</v>
      </c>
      <c r="E171" s="199">
        <v>280.569803</v>
      </c>
    </row>
    <row r="172" s="189" customFormat="1" ht="12.75" spans="1:5">
      <c r="A172" s="197" t="s">
        <v>453</v>
      </c>
      <c r="B172" s="197" t="s">
        <v>303</v>
      </c>
      <c r="C172" s="197" t="s">
        <v>311</v>
      </c>
      <c r="D172" s="197" t="s">
        <v>464</v>
      </c>
      <c r="E172" s="199">
        <v>2012.174991</v>
      </c>
    </row>
    <row r="173" s="189" customFormat="1" ht="12.75" spans="1:5">
      <c r="A173" s="197" t="s">
        <v>453</v>
      </c>
      <c r="B173" s="197" t="s">
        <v>314</v>
      </c>
      <c r="C173" s="197" t="s">
        <v>331</v>
      </c>
      <c r="D173" s="197" t="s">
        <v>465</v>
      </c>
      <c r="E173" s="199">
        <v>2938.400772</v>
      </c>
    </row>
    <row r="174" s="189" customFormat="1" ht="12.75" spans="1:5">
      <c r="A174" s="197" t="s">
        <v>453</v>
      </c>
      <c r="B174" s="197" t="s">
        <v>337</v>
      </c>
      <c r="C174" s="197" t="s">
        <v>301</v>
      </c>
      <c r="D174" s="197" t="s">
        <v>466</v>
      </c>
      <c r="E174" s="199">
        <v>673.03</v>
      </c>
    </row>
    <row r="175" s="189" customFormat="1" ht="12.75" spans="1:5">
      <c r="A175" s="197" t="s">
        <v>453</v>
      </c>
      <c r="B175" s="197" t="s">
        <v>311</v>
      </c>
      <c r="C175" s="197" t="s">
        <v>311</v>
      </c>
      <c r="D175" s="197" t="s">
        <v>312</v>
      </c>
      <c r="E175" s="199">
        <v>493.777457</v>
      </c>
    </row>
    <row r="176" s="189" customFormat="1" ht="12.75" spans="1:5">
      <c r="A176" s="197" t="s">
        <v>453</v>
      </c>
      <c r="B176" s="197" t="s">
        <v>303</v>
      </c>
      <c r="C176" s="197" t="s">
        <v>331</v>
      </c>
      <c r="D176" s="197" t="s">
        <v>467</v>
      </c>
      <c r="E176" s="199">
        <v>4216.161705</v>
      </c>
    </row>
    <row r="177" s="189" customFormat="1" ht="12.75" spans="1:5">
      <c r="A177" s="197" t="s">
        <v>453</v>
      </c>
      <c r="B177" s="197" t="s">
        <v>303</v>
      </c>
      <c r="C177" s="197" t="s">
        <v>301</v>
      </c>
      <c r="D177" s="197" t="s">
        <v>468</v>
      </c>
      <c r="E177" s="199">
        <v>28.8237</v>
      </c>
    </row>
    <row r="178" s="189" customFormat="1" ht="12.75" spans="1:5">
      <c r="A178" s="197" t="s">
        <v>453</v>
      </c>
      <c r="B178" s="197" t="s">
        <v>331</v>
      </c>
      <c r="C178" s="197" t="s">
        <v>311</v>
      </c>
      <c r="D178" s="197" t="s">
        <v>469</v>
      </c>
      <c r="E178" s="199">
        <v>1808.12755</v>
      </c>
    </row>
    <row r="179" s="189" customFormat="1" ht="12.75" spans="1:5">
      <c r="A179" s="197" t="s">
        <v>453</v>
      </c>
      <c r="B179" s="197" t="s">
        <v>331</v>
      </c>
      <c r="C179" s="197" t="s">
        <v>301</v>
      </c>
      <c r="D179" s="197" t="s">
        <v>470</v>
      </c>
      <c r="E179" s="199">
        <v>270</v>
      </c>
    </row>
    <row r="180" s="189" customFormat="1" ht="12.75" spans="1:5">
      <c r="A180" s="197" t="s">
        <v>453</v>
      </c>
      <c r="B180" s="197" t="s">
        <v>303</v>
      </c>
      <c r="C180" s="197" t="s">
        <v>314</v>
      </c>
      <c r="D180" s="197" t="s">
        <v>471</v>
      </c>
      <c r="E180" s="199">
        <v>1968.493611</v>
      </c>
    </row>
    <row r="181" s="189" customFormat="1" ht="12.75" spans="1:5">
      <c r="A181" s="197" t="s">
        <v>453</v>
      </c>
      <c r="B181" s="197" t="s">
        <v>323</v>
      </c>
      <c r="C181" s="197" t="s">
        <v>314</v>
      </c>
      <c r="D181" s="197" t="s">
        <v>472</v>
      </c>
      <c r="E181" s="199">
        <v>534.246905</v>
      </c>
    </row>
    <row r="182" s="189" customFormat="1" ht="12.75" spans="1:5">
      <c r="A182" s="197" t="s">
        <v>453</v>
      </c>
      <c r="B182" s="197" t="s">
        <v>331</v>
      </c>
      <c r="C182" s="197" t="s">
        <v>331</v>
      </c>
      <c r="D182" s="197" t="s">
        <v>473</v>
      </c>
      <c r="E182" s="199">
        <v>721.435276</v>
      </c>
    </row>
    <row r="183" s="189" customFormat="1" ht="12.75" spans="1:5">
      <c r="A183" s="197" t="s">
        <v>453</v>
      </c>
      <c r="B183" s="197" t="s">
        <v>337</v>
      </c>
      <c r="C183" s="197" t="s">
        <v>474</v>
      </c>
      <c r="D183" s="197" t="s">
        <v>475</v>
      </c>
      <c r="E183" s="199">
        <v>760</v>
      </c>
    </row>
    <row r="184" s="189" customFormat="1" ht="12.75" spans="1:5">
      <c r="A184" s="197" t="s">
        <v>453</v>
      </c>
      <c r="B184" s="197" t="s">
        <v>323</v>
      </c>
      <c r="C184" s="197" t="s">
        <v>311</v>
      </c>
      <c r="D184" s="197" t="s">
        <v>476</v>
      </c>
      <c r="E184" s="199">
        <v>531.668623</v>
      </c>
    </row>
    <row r="185" s="189" customFormat="1" ht="12.75" spans="1:5">
      <c r="A185" s="197" t="s">
        <v>453</v>
      </c>
      <c r="B185" s="197" t="s">
        <v>313</v>
      </c>
      <c r="C185" s="197" t="s">
        <v>311</v>
      </c>
      <c r="D185" s="197" t="s">
        <v>477</v>
      </c>
      <c r="E185" s="199">
        <v>30</v>
      </c>
    </row>
    <row r="186" s="189" customFormat="1" ht="12.75" spans="1:5">
      <c r="A186" s="197" t="s">
        <v>453</v>
      </c>
      <c r="B186" s="197" t="s">
        <v>320</v>
      </c>
      <c r="C186" s="197" t="s">
        <v>301</v>
      </c>
      <c r="D186" s="197" t="s">
        <v>478</v>
      </c>
      <c r="E186" s="199">
        <v>13.75</v>
      </c>
    </row>
    <row r="187" s="189" customFormat="1" ht="12.75" spans="1:5">
      <c r="A187" s="197" t="s">
        <v>479</v>
      </c>
      <c r="B187" s="197" t="s">
        <v>314</v>
      </c>
      <c r="C187" s="197" t="s">
        <v>311</v>
      </c>
      <c r="D187" s="197" t="s">
        <v>480</v>
      </c>
      <c r="E187" s="199">
        <v>5</v>
      </c>
    </row>
    <row r="188" s="189" customFormat="1" ht="12.75" spans="1:5">
      <c r="A188" s="197" t="s">
        <v>479</v>
      </c>
      <c r="B188" s="197" t="s">
        <v>314</v>
      </c>
      <c r="C188" s="197" t="s">
        <v>301</v>
      </c>
      <c r="D188" s="197" t="s">
        <v>481</v>
      </c>
      <c r="E188" s="199">
        <v>45</v>
      </c>
    </row>
    <row r="189" s="189" customFormat="1" ht="12.75" spans="1:5">
      <c r="A189" s="197" t="s">
        <v>479</v>
      </c>
      <c r="B189" s="197" t="s">
        <v>314</v>
      </c>
      <c r="C189" s="197" t="s">
        <v>331</v>
      </c>
      <c r="D189" s="197" t="s">
        <v>482</v>
      </c>
      <c r="E189" s="199">
        <v>320</v>
      </c>
    </row>
    <row r="190" s="189" customFormat="1" ht="12.75" spans="1:5">
      <c r="A190" s="197" t="s">
        <v>479</v>
      </c>
      <c r="B190" s="197" t="s">
        <v>331</v>
      </c>
      <c r="C190" s="197" t="s">
        <v>314</v>
      </c>
      <c r="D190" s="197" t="s">
        <v>483</v>
      </c>
      <c r="E190" s="199">
        <v>40</v>
      </c>
    </row>
    <row r="191" s="189" customFormat="1" ht="12.75" spans="1:5">
      <c r="A191" s="197" t="s">
        <v>479</v>
      </c>
      <c r="B191" s="197" t="s">
        <v>331</v>
      </c>
      <c r="C191" s="197" t="s">
        <v>301</v>
      </c>
      <c r="D191" s="197" t="s">
        <v>484</v>
      </c>
      <c r="E191" s="199">
        <v>100</v>
      </c>
    </row>
    <row r="192" s="189" customFormat="1" ht="12.75" spans="1:5">
      <c r="A192" s="197" t="s">
        <v>479</v>
      </c>
      <c r="B192" s="197" t="s">
        <v>313</v>
      </c>
      <c r="C192" s="197" t="s">
        <v>311</v>
      </c>
      <c r="D192" s="197" t="s">
        <v>485</v>
      </c>
      <c r="E192" s="199">
        <v>10</v>
      </c>
    </row>
    <row r="193" s="189" customFormat="1" ht="12.75" spans="1:5">
      <c r="A193" s="197" t="s">
        <v>479</v>
      </c>
      <c r="B193" s="197" t="s">
        <v>323</v>
      </c>
      <c r="C193" s="197" t="s">
        <v>301</v>
      </c>
      <c r="D193" s="197" t="s">
        <v>486</v>
      </c>
      <c r="E193" s="199">
        <v>80</v>
      </c>
    </row>
    <row r="194" s="189" customFormat="1" ht="12.75" spans="1:5">
      <c r="A194" s="197" t="s">
        <v>479</v>
      </c>
      <c r="B194" s="197" t="s">
        <v>323</v>
      </c>
      <c r="C194" s="197" t="s">
        <v>331</v>
      </c>
      <c r="D194" s="197" t="s">
        <v>487</v>
      </c>
      <c r="E194" s="199">
        <v>40</v>
      </c>
    </row>
    <row r="195" s="189" customFormat="1" ht="12.75" spans="1:5">
      <c r="A195" s="197" t="s">
        <v>488</v>
      </c>
      <c r="B195" s="197" t="s">
        <v>311</v>
      </c>
      <c r="C195" s="197" t="s">
        <v>311</v>
      </c>
      <c r="D195" s="197" t="s">
        <v>312</v>
      </c>
      <c r="E195" s="199">
        <v>4478.724</v>
      </c>
    </row>
    <row r="196" s="189" customFormat="1" ht="12.75" spans="1:5">
      <c r="A196" s="197" t="s">
        <v>488</v>
      </c>
      <c r="B196" s="197" t="s">
        <v>324</v>
      </c>
      <c r="C196" s="197" t="s">
        <v>311</v>
      </c>
      <c r="D196" s="197" t="s">
        <v>489</v>
      </c>
      <c r="E196" s="199">
        <v>1382</v>
      </c>
    </row>
    <row r="197" s="189" customFormat="1" ht="12.75" spans="1:5">
      <c r="A197" s="197" t="s">
        <v>488</v>
      </c>
      <c r="B197" s="197" t="s">
        <v>311</v>
      </c>
      <c r="C197" s="197" t="s">
        <v>323</v>
      </c>
      <c r="D197" s="197" t="s">
        <v>490</v>
      </c>
      <c r="E197" s="199">
        <v>110</v>
      </c>
    </row>
    <row r="198" s="189" customFormat="1" ht="12.75" spans="1:5">
      <c r="A198" s="197" t="s">
        <v>488</v>
      </c>
      <c r="B198" s="197" t="s">
        <v>301</v>
      </c>
      <c r="C198" s="197" t="s">
        <v>311</v>
      </c>
      <c r="D198" s="197" t="s">
        <v>491</v>
      </c>
      <c r="E198" s="199">
        <v>110</v>
      </c>
    </row>
    <row r="199" s="189" customFormat="1" ht="12.75" spans="1:5">
      <c r="A199" s="197" t="s">
        <v>488</v>
      </c>
      <c r="B199" s="197" t="s">
        <v>314</v>
      </c>
      <c r="C199" s="197" t="s">
        <v>301</v>
      </c>
      <c r="D199" s="197" t="s">
        <v>492</v>
      </c>
      <c r="E199" s="199">
        <v>1332.46</v>
      </c>
    </row>
    <row r="200" s="189" customFormat="1" ht="12.75" spans="1:5">
      <c r="A200" s="197" t="s">
        <v>488</v>
      </c>
      <c r="B200" s="197" t="s">
        <v>311</v>
      </c>
      <c r="C200" s="197" t="s">
        <v>301</v>
      </c>
      <c r="D200" s="197" t="s">
        <v>493</v>
      </c>
      <c r="E200" s="199">
        <v>1413.967372</v>
      </c>
    </row>
    <row r="201" s="189" customFormat="1" ht="12.75" spans="1:5">
      <c r="A201" s="197" t="s">
        <v>494</v>
      </c>
      <c r="B201" s="197" t="s">
        <v>331</v>
      </c>
      <c r="C201" s="197" t="s">
        <v>337</v>
      </c>
      <c r="D201" s="197" t="s">
        <v>495</v>
      </c>
      <c r="E201" s="199">
        <v>40</v>
      </c>
    </row>
    <row r="202" s="189" customFormat="1" ht="12.75" spans="1:5">
      <c r="A202" s="197" t="s">
        <v>494</v>
      </c>
      <c r="B202" s="197" t="s">
        <v>314</v>
      </c>
      <c r="C202" s="197" t="s">
        <v>419</v>
      </c>
      <c r="D202" s="197" t="s">
        <v>496</v>
      </c>
      <c r="E202" s="199">
        <v>15</v>
      </c>
    </row>
    <row r="203" s="189" customFormat="1" ht="12.75" spans="1:5">
      <c r="A203" s="197" t="s">
        <v>494</v>
      </c>
      <c r="B203" s="197" t="s">
        <v>314</v>
      </c>
      <c r="C203" s="197" t="s">
        <v>311</v>
      </c>
      <c r="D203" s="197" t="s">
        <v>312</v>
      </c>
      <c r="E203" s="199">
        <v>1124.511772</v>
      </c>
    </row>
    <row r="204" s="189" customFormat="1" ht="12.75" spans="1:5">
      <c r="A204" s="197" t="s">
        <v>494</v>
      </c>
      <c r="B204" s="197" t="s">
        <v>331</v>
      </c>
      <c r="C204" s="197" t="s">
        <v>306</v>
      </c>
      <c r="D204" s="197" t="s">
        <v>497</v>
      </c>
      <c r="E204" s="199">
        <v>72.83</v>
      </c>
    </row>
    <row r="205" s="189" customFormat="1" ht="12.75" spans="1:5">
      <c r="A205" s="197" t="s">
        <v>494</v>
      </c>
      <c r="B205" s="197" t="s">
        <v>314</v>
      </c>
      <c r="C205" s="197" t="s">
        <v>301</v>
      </c>
      <c r="D205" s="197" t="s">
        <v>498</v>
      </c>
      <c r="E205" s="199">
        <v>748.318954</v>
      </c>
    </row>
    <row r="206" s="189" customFormat="1" ht="12.75" spans="1:5">
      <c r="A206" s="197" t="s">
        <v>494</v>
      </c>
      <c r="B206" s="197" t="s">
        <v>324</v>
      </c>
      <c r="C206" s="197" t="s">
        <v>311</v>
      </c>
      <c r="D206" s="197" t="s">
        <v>312</v>
      </c>
      <c r="E206" s="199">
        <v>60</v>
      </c>
    </row>
    <row r="207" s="189" customFormat="1" ht="12.75" spans="1:5">
      <c r="A207" s="197" t="s">
        <v>494</v>
      </c>
      <c r="B207" s="197" t="s">
        <v>311</v>
      </c>
      <c r="C207" s="197" t="s">
        <v>323</v>
      </c>
      <c r="D207" s="197" t="s">
        <v>357</v>
      </c>
      <c r="E207" s="199">
        <v>1085.059335</v>
      </c>
    </row>
    <row r="208" s="189" customFormat="1" ht="12.75" spans="1:5">
      <c r="A208" s="197" t="s">
        <v>494</v>
      </c>
      <c r="B208" s="197" t="s">
        <v>337</v>
      </c>
      <c r="C208" s="197" t="s">
        <v>324</v>
      </c>
      <c r="D208" s="197" t="s">
        <v>499</v>
      </c>
      <c r="E208" s="199">
        <v>2064.43614</v>
      </c>
    </row>
    <row r="209" s="189" customFormat="1" ht="12.75" spans="1:5">
      <c r="A209" s="197" t="s">
        <v>494</v>
      </c>
      <c r="B209" s="197" t="s">
        <v>324</v>
      </c>
      <c r="C209" s="197" t="s">
        <v>324</v>
      </c>
      <c r="D209" s="197" t="s">
        <v>500</v>
      </c>
      <c r="E209" s="199">
        <v>508</v>
      </c>
    </row>
    <row r="210" s="189" customFormat="1" ht="12.75" spans="1:5">
      <c r="A210" s="197" t="s">
        <v>494</v>
      </c>
      <c r="B210" s="197" t="s">
        <v>311</v>
      </c>
      <c r="C210" s="197" t="s">
        <v>438</v>
      </c>
      <c r="D210" s="197" t="s">
        <v>501</v>
      </c>
      <c r="E210" s="199">
        <v>2</v>
      </c>
    </row>
    <row r="211" s="189" customFormat="1" ht="12.75" spans="1:5">
      <c r="A211" s="197" t="s">
        <v>494</v>
      </c>
      <c r="B211" s="197" t="s">
        <v>311</v>
      </c>
      <c r="C211" s="197" t="s">
        <v>417</v>
      </c>
      <c r="D211" s="197" t="s">
        <v>502</v>
      </c>
      <c r="E211" s="199">
        <v>3</v>
      </c>
    </row>
    <row r="212" s="189" customFormat="1" ht="12.75" spans="1:5">
      <c r="A212" s="197" t="s">
        <v>494</v>
      </c>
      <c r="B212" s="197" t="s">
        <v>331</v>
      </c>
      <c r="C212" s="197" t="s">
        <v>301</v>
      </c>
      <c r="D212" s="197" t="s">
        <v>503</v>
      </c>
      <c r="E212" s="199">
        <v>30.92</v>
      </c>
    </row>
    <row r="213" s="189" customFormat="1" ht="12.75" spans="1:5">
      <c r="A213" s="197" t="s">
        <v>494</v>
      </c>
      <c r="B213" s="197" t="s">
        <v>331</v>
      </c>
      <c r="C213" s="197" t="s">
        <v>313</v>
      </c>
      <c r="D213" s="197" t="s">
        <v>504</v>
      </c>
      <c r="E213" s="199">
        <v>30</v>
      </c>
    </row>
    <row r="214" s="189" customFormat="1" ht="12.75" spans="1:5">
      <c r="A214" s="197" t="s">
        <v>494</v>
      </c>
      <c r="B214" s="197" t="s">
        <v>331</v>
      </c>
      <c r="C214" s="197" t="s">
        <v>323</v>
      </c>
      <c r="D214" s="197" t="s">
        <v>505</v>
      </c>
      <c r="E214" s="199">
        <v>1825.154012</v>
      </c>
    </row>
    <row r="215" s="189" customFormat="1" ht="12.75" spans="1:5">
      <c r="A215" s="197" t="s">
        <v>494</v>
      </c>
      <c r="B215" s="197" t="s">
        <v>311</v>
      </c>
      <c r="C215" s="197" t="s">
        <v>301</v>
      </c>
      <c r="D215" s="197" t="s">
        <v>506</v>
      </c>
      <c r="E215" s="199">
        <v>130</v>
      </c>
    </row>
    <row r="216" s="189" customFormat="1" ht="12.75" spans="1:5">
      <c r="A216" s="197" t="s">
        <v>494</v>
      </c>
      <c r="B216" s="197" t="s">
        <v>311</v>
      </c>
      <c r="C216" s="197" t="s">
        <v>303</v>
      </c>
      <c r="D216" s="197" t="s">
        <v>507</v>
      </c>
      <c r="E216" s="199">
        <v>33</v>
      </c>
    </row>
    <row r="217" s="189" customFormat="1" ht="12.75" spans="1:5">
      <c r="A217" s="197" t="s">
        <v>494</v>
      </c>
      <c r="B217" s="197" t="s">
        <v>311</v>
      </c>
      <c r="C217" s="197" t="s">
        <v>306</v>
      </c>
      <c r="D217" s="197" t="s">
        <v>508</v>
      </c>
      <c r="E217" s="199">
        <v>172</v>
      </c>
    </row>
    <row r="218" s="189" customFormat="1" ht="12.75" spans="1:5">
      <c r="A218" s="197" t="s">
        <v>494</v>
      </c>
      <c r="B218" s="197" t="s">
        <v>311</v>
      </c>
      <c r="C218" s="197" t="s">
        <v>327</v>
      </c>
      <c r="D218" s="197" t="s">
        <v>509</v>
      </c>
      <c r="E218" s="199">
        <v>13</v>
      </c>
    </row>
    <row r="219" s="189" customFormat="1" ht="12.75" spans="1:5">
      <c r="A219" s="197" t="s">
        <v>494</v>
      </c>
      <c r="B219" s="197" t="s">
        <v>318</v>
      </c>
      <c r="C219" s="197" t="s">
        <v>331</v>
      </c>
      <c r="D219" s="197" t="s">
        <v>510</v>
      </c>
      <c r="E219" s="199">
        <v>5</v>
      </c>
    </row>
    <row r="220" s="189" customFormat="1" ht="12.75" spans="1:5">
      <c r="A220" s="197" t="s">
        <v>494</v>
      </c>
      <c r="B220" s="197" t="s">
        <v>331</v>
      </c>
      <c r="C220" s="197" t="s">
        <v>311</v>
      </c>
      <c r="D220" s="197" t="s">
        <v>312</v>
      </c>
      <c r="E220" s="199">
        <v>775.283293</v>
      </c>
    </row>
    <row r="221" s="189" customFormat="1" ht="12.75" spans="1:5">
      <c r="A221" s="197" t="s">
        <v>494</v>
      </c>
      <c r="B221" s="197" t="s">
        <v>308</v>
      </c>
      <c r="C221" s="197" t="s">
        <v>314</v>
      </c>
      <c r="D221" s="197" t="s">
        <v>511</v>
      </c>
      <c r="E221" s="199">
        <v>96</v>
      </c>
    </row>
    <row r="222" s="189" customFormat="1" ht="12.75" spans="1:5">
      <c r="A222" s="197" t="s">
        <v>494</v>
      </c>
      <c r="B222" s="197" t="s">
        <v>324</v>
      </c>
      <c r="C222" s="197" t="s">
        <v>323</v>
      </c>
      <c r="D222" s="197" t="s">
        <v>512</v>
      </c>
      <c r="E222" s="199">
        <v>400</v>
      </c>
    </row>
    <row r="223" s="189" customFormat="1" ht="12.75" spans="1:5">
      <c r="A223" s="197" t="s">
        <v>494</v>
      </c>
      <c r="B223" s="197" t="s">
        <v>314</v>
      </c>
      <c r="C223" s="197" t="s">
        <v>513</v>
      </c>
      <c r="D223" s="197" t="s">
        <v>514</v>
      </c>
      <c r="E223" s="199">
        <v>20</v>
      </c>
    </row>
    <row r="224" s="189" customFormat="1" ht="12.75" spans="1:5">
      <c r="A224" s="197" t="s">
        <v>494</v>
      </c>
      <c r="B224" s="197" t="s">
        <v>324</v>
      </c>
      <c r="C224" s="197" t="s">
        <v>301</v>
      </c>
      <c r="D224" s="197" t="s">
        <v>515</v>
      </c>
      <c r="E224" s="199">
        <v>20</v>
      </c>
    </row>
    <row r="225" s="189" customFormat="1" ht="12.75" spans="1:5">
      <c r="A225" s="197" t="s">
        <v>494</v>
      </c>
      <c r="B225" s="197" t="s">
        <v>331</v>
      </c>
      <c r="C225" s="197" t="s">
        <v>364</v>
      </c>
      <c r="D225" s="197" t="s">
        <v>516</v>
      </c>
      <c r="E225" s="199">
        <v>50</v>
      </c>
    </row>
    <row r="226" s="189" customFormat="1" ht="12.75" spans="1:5">
      <c r="A226" s="197" t="s">
        <v>494</v>
      </c>
      <c r="B226" s="197" t="s">
        <v>331</v>
      </c>
      <c r="C226" s="197" t="s">
        <v>324</v>
      </c>
      <c r="D226" s="197" t="s">
        <v>517</v>
      </c>
      <c r="E226" s="199">
        <v>150</v>
      </c>
    </row>
    <row r="227" s="189" customFormat="1" ht="12.75" spans="1:5">
      <c r="A227" s="197" t="s">
        <v>494</v>
      </c>
      <c r="B227" s="197" t="s">
        <v>318</v>
      </c>
      <c r="C227" s="197" t="s">
        <v>314</v>
      </c>
      <c r="D227" s="197" t="s">
        <v>518</v>
      </c>
      <c r="E227" s="199">
        <v>5</v>
      </c>
    </row>
    <row r="228" s="189" customFormat="1" ht="12.75" spans="1:5">
      <c r="A228" s="197" t="s">
        <v>494</v>
      </c>
      <c r="B228" s="197" t="s">
        <v>324</v>
      </c>
      <c r="C228" s="197" t="s">
        <v>331</v>
      </c>
      <c r="D228" s="197" t="s">
        <v>351</v>
      </c>
      <c r="E228" s="199">
        <v>30</v>
      </c>
    </row>
    <row r="229" s="189" customFormat="1" ht="12.75" spans="1:5">
      <c r="A229" s="197" t="s">
        <v>494</v>
      </c>
      <c r="B229" s="197" t="s">
        <v>314</v>
      </c>
      <c r="C229" s="197" t="s">
        <v>303</v>
      </c>
      <c r="D229" s="197" t="s">
        <v>519</v>
      </c>
      <c r="E229" s="199">
        <v>10</v>
      </c>
    </row>
    <row r="230" s="189" customFormat="1" ht="12.75" spans="1:5">
      <c r="A230" s="197" t="s">
        <v>494</v>
      </c>
      <c r="B230" s="197" t="s">
        <v>314</v>
      </c>
      <c r="C230" s="197" t="s">
        <v>520</v>
      </c>
      <c r="D230" s="197" t="s">
        <v>521</v>
      </c>
      <c r="E230" s="199">
        <v>16</v>
      </c>
    </row>
    <row r="231" s="189" customFormat="1" ht="12.75" spans="1:5">
      <c r="A231" s="197" t="s">
        <v>494</v>
      </c>
      <c r="B231" s="197" t="s">
        <v>314</v>
      </c>
      <c r="C231" s="197" t="s">
        <v>333</v>
      </c>
      <c r="D231" s="197" t="s">
        <v>522</v>
      </c>
      <c r="E231" s="199">
        <v>45</v>
      </c>
    </row>
    <row r="232" s="189" customFormat="1" ht="12.75" spans="1:5">
      <c r="A232" s="197" t="s">
        <v>494</v>
      </c>
      <c r="B232" s="197" t="s">
        <v>311</v>
      </c>
      <c r="C232" s="197" t="s">
        <v>308</v>
      </c>
      <c r="D232" s="197" t="s">
        <v>523</v>
      </c>
      <c r="E232" s="199">
        <v>123</v>
      </c>
    </row>
    <row r="233" s="189" customFormat="1" ht="12.75" spans="1:5">
      <c r="A233" s="197" t="s">
        <v>494</v>
      </c>
      <c r="B233" s="197" t="s">
        <v>311</v>
      </c>
      <c r="C233" s="197" t="s">
        <v>524</v>
      </c>
      <c r="D233" s="197" t="s">
        <v>525</v>
      </c>
      <c r="E233" s="199">
        <v>14.43</v>
      </c>
    </row>
    <row r="234" s="189" customFormat="1" ht="12.75" spans="1:5">
      <c r="A234" s="197" t="s">
        <v>494</v>
      </c>
      <c r="B234" s="197" t="s">
        <v>311</v>
      </c>
      <c r="C234" s="197" t="s">
        <v>311</v>
      </c>
      <c r="D234" s="197" t="s">
        <v>312</v>
      </c>
      <c r="E234" s="199">
        <v>3750.883989</v>
      </c>
    </row>
    <row r="235" s="189" customFormat="1" ht="12.75" spans="1:5">
      <c r="A235" s="197" t="s">
        <v>494</v>
      </c>
      <c r="B235" s="197" t="s">
        <v>311</v>
      </c>
      <c r="C235" s="197" t="s">
        <v>318</v>
      </c>
      <c r="D235" s="197" t="s">
        <v>526</v>
      </c>
      <c r="E235" s="199">
        <v>78</v>
      </c>
    </row>
    <row r="236" s="189" customFormat="1" ht="12.75" spans="1:5">
      <c r="A236" s="197" t="s">
        <v>494</v>
      </c>
      <c r="B236" s="197" t="s">
        <v>311</v>
      </c>
      <c r="C236" s="197" t="s">
        <v>339</v>
      </c>
      <c r="D236" s="197" t="s">
        <v>527</v>
      </c>
      <c r="E236" s="199">
        <v>3</v>
      </c>
    </row>
    <row r="237" s="189" customFormat="1" ht="12.75" spans="1:5">
      <c r="A237" s="197" t="s">
        <v>528</v>
      </c>
      <c r="B237" s="197" t="s">
        <v>311</v>
      </c>
      <c r="C237" s="197" t="s">
        <v>320</v>
      </c>
      <c r="D237" s="197" t="s">
        <v>529</v>
      </c>
      <c r="E237" s="199">
        <v>210.32</v>
      </c>
    </row>
    <row r="238" s="189" customFormat="1" ht="12.75" spans="1:5">
      <c r="A238" s="197" t="s">
        <v>528</v>
      </c>
      <c r="B238" s="197" t="s">
        <v>311</v>
      </c>
      <c r="C238" s="197" t="s">
        <v>327</v>
      </c>
      <c r="D238" s="197" t="s">
        <v>530</v>
      </c>
      <c r="E238" s="199">
        <v>30</v>
      </c>
    </row>
    <row r="239" s="189" customFormat="1" ht="12.75" spans="1:5">
      <c r="A239" s="197" t="s">
        <v>528</v>
      </c>
      <c r="B239" s="197" t="s">
        <v>311</v>
      </c>
      <c r="C239" s="197" t="s">
        <v>318</v>
      </c>
      <c r="D239" s="197" t="s">
        <v>531</v>
      </c>
      <c r="E239" s="199">
        <v>200</v>
      </c>
    </row>
    <row r="240" s="189" customFormat="1" ht="12.75" spans="1:5">
      <c r="A240" s="197" t="s">
        <v>528</v>
      </c>
      <c r="B240" s="197" t="s">
        <v>311</v>
      </c>
      <c r="C240" s="197" t="s">
        <v>311</v>
      </c>
      <c r="D240" s="197" t="s">
        <v>312</v>
      </c>
      <c r="E240" s="199">
        <v>475.53232</v>
      </c>
    </row>
    <row r="241" s="189" customFormat="1" ht="12.75" spans="1:5">
      <c r="A241" s="197" t="s">
        <v>528</v>
      </c>
      <c r="B241" s="197" t="s">
        <v>311</v>
      </c>
      <c r="C241" s="197" t="s">
        <v>316</v>
      </c>
      <c r="D241" s="197" t="s">
        <v>532</v>
      </c>
      <c r="E241" s="199">
        <v>135.714767</v>
      </c>
    </row>
    <row r="242" s="189" customFormat="1" ht="12.75" spans="1:5">
      <c r="A242" s="197" t="s">
        <v>533</v>
      </c>
      <c r="B242" s="197" t="s">
        <v>324</v>
      </c>
      <c r="C242" s="197" t="s">
        <v>311</v>
      </c>
      <c r="D242" s="197" t="s">
        <v>312</v>
      </c>
      <c r="E242" s="199">
        <v>327.105217</v>
      </c>
    </row>
    <row r="243" s="189" customFormat="1" ht="12.75" spans="1:5">
      <c r="A243" s="197" t="s">
        <v>533</v>
      </c>
      <c r="B243" s="197" t="s">
        <v>324</v>
      </c>
      <c r="C243" s="197" t="s">
        <v>301</v>
      </c>
      <c r="D243" s="197" t="s">
        <v>534</v>
      </c>
      <c r="E243" s="199">
        <v>10</v>
      </c>
    </row>
    <row r="244" s="189" customFormat="1" ht="12.75" spans="1:5">
      <c r="A244" s="197" t="s">
        <v>533</v>
      </c>
      <c r="B244" s="197" t="s">
        <v>324</v>
      </c>
      <c r="C244" s="197" t="s">
        <v>327</v>
      </c>
      <c r="D244" s="197" t="s">
        <v>535</v>
      </c>
      <c r="E244" s="199">
        <v>400</v>
      </c>
    </row>
    <row r="245" s="189" customFormat="1" ht="12.75" spans="1:5">
      <c r="A245" s="197" t="s">
        <v>533</v>
      </c>
      <c r="B245" s="197" t="s">
        <v>324</v>
      </c>
      <c r="C245" s="197" t="s">
        <v>331</v>
      </c>
      <c r="D245" s="197" t="s">
        <v>351</v>
      </c>
      <c r="E245" s="199">
        <v>56</v>
      </c>
    </row>
    <row r="246" s="189" customFormat="1" ht="12.75" spans="1:5">
      <c r="A246" s="197" t="s">
        <v>536</v>
      </c>
      <c r="B246" s="197" t="s">
        <v>331</v>
      </c>
      <c r="C246" s="197" t="s">
        <v>301</v>
      </c>
      <c r="D246" s="197" t="s">
        <v>537</v>
      </c>
      <c r="E246" s="199">
        <v>5</v>
      </c>
    </row>
    <row r="247" s="189" customFormat="1" ht="12.75" spans="1:5">
      <c r="A247" s="197" t="s">
        <v>536</v>
      </c>
      <c r="B247" s="197" t="s">
        <v>331</v>
      </c>
      <c r="C247" s="197" t="s">
        <v>311</v>
      </c>
      <c r="D247" s="197" t="s">
        <v>312</v>
      </c>
      <c r="E247" s="199">
        <v>162.950892</v>
      </c>
    </row>
    <row r="248" s="189" customFormat="1" ht="12.75" spans="1:5">
      <c r="A248" s="197" t="s">
        <v>538</v>
      </c>
      <c r="B248" s="197" t="s">
        <v>311</v>
      </c>
      <c r="C248" s="197" t="s">
        <v>313</v>
      </c>
      <c r="D248" s="197" t="s">
        <v>539</v>
      </c>
      <c r="E248" s="199">
        <v>10</v>
      </c>
    </row>
    <row r="249" s="189" customFormat="1" ht="12.75" spans="1:5">
      <c r="A249" s="197" t="s">
        <v>538</v>
      </c>
      <c r="B249" s="197" t="s">
        <v>311</v>
      </c>
      <c r="C249" s="197" t="s">
        <v>324</v>
      </c>
      <c r="D249" s="197" t="s">
        <v>540</v>
      </c>
      <c r="E249" s="199">
        <v>85</v>
      </c>
    </row>
    <row r="250" s="189" customFormat="1" ht="12.75" spans="1:5">
      <c r="A250" s="197" t="s">
        <v>538</v>
      </c>
      <c r="B250" s="197" t="s">
        <v>324</v>
      </c>
      <c r="C250" s="197" t="s">
        <v>301</v>
      </c>
      <c r="D250" s="197" t="s">
        <v>541</v>
      </c>
      <c r="E250" s="199">
        <v>43</v>
      </c>
    </row>
    <row r="251" s="189" customFormat="1" ht="12.75" spans="1:5">
      <c r="A251" s="197" t="s">
        <v>538</v>
      </c>
      <c r="B251" s="197" t="s">
        <v>311</v>
      </c>
      <c r="C251" s="197" t="s">
        <v>320</v>
      </c>
      <c r="D251" s="197" t="s">
        <v>542</v>
      </c>
      <c r="E251" s="199">
        <v>30</v>
      </c>
    </row>
    <row r="252" s="189" customFormat="1" ht="12.75" spans="1:5">
      <c r="A252" s="197" t="s">
        <v>538</v>
      </c>
      <c r="B252" s="197" t="s">
        <v>324</v>
      </c>
      <c r="C252" s="197" t="s">
        <v>323</v>
      </c>
      <c r="D252" s="197" t="s">
        <v>543</v>
      </c>
      <c r="E252" s="199">
        <v>85.038</v>
      </c>
    </row>
    <row r="253" s="189" customFormat="1" ht="12.75" spans="1:5">
      <c r="A253" s="197" t="s">
        <v>538</v>
      </c>
      <c r="B253" s="197" t="s">
        <v>311</v>
      </c>
      <c r="C253" s="197" t="s">
        <v>311</v>
      </c>
      <c r="D253" s="197" t="s">
        <v>312</v>
      </c>
      <c r="E253" s="199">
        <v>1592.269122</v>
      </c>
    </row>
    <row r="254" s="189" customFormat="1" ht="12.75" spans="1:5">
      <c r="A254" s="197" t="s">
        <v>538</v>
      </c>
      <c r="B254" s="197" t="s">
        <v>311</v>
      </c>
      <c r="C254" s="197" t="s">
        <v>318</v>
      </c>
      <c r="D254" s="197" t="s">
        <v>544</v>
      </c>
      <c r="E254" s="199">
        <v>30</v>
      </c>
    </row>
    <row r="255" s="189" customFormat="1" ht="12.75" spans="1:5">
      <c r="A255" s="197" t="s">
        <v>538</v>
      </c>
      <c r="B255" s="197" t="s">
        <v>311</v>
      </c>
      <c r="C255" s="197" t="s">
        <v>356</v>
      </c>
      <c r="D255" s="197" t="s">
        <v>357</v>
      </c>
      <c r="E255" s="199">
        <v>104.418751</v>
      </c>
    </row>
    <row r="256" s="189" customFormat="1" ht="12.75" spans="1:5">
      <c r="A256" s="197" t="s">
        <v>545</v>
      </c>
      <c r="B256" s="197" t="s">
        <v>311</v>
      </c>
      <c r="C256" s="197" t="s">
        <v>301</v>
      </c>
      <c r="D256" s="197" t="s">
        <v>546</v>
      </c>
      <c r="E256" s="199">
        <v>9825</v>
      </c>
    </row>
    <row r="257" s="189" customFormat="1" ht="12.75" spans="1:5">
      <c r="A257" s="197" t="s">
        <v>545</v>
      </c>
      <c r="B257" s="197" t="s">
        <v>331</v>
      </c>
      <c r="C257" s="197" t="s">
        <v>311</v>
      </c>
      <c r="D257" s="197" t="s">
        <v>547</v>
      </c>
      <c r="E257" s="199">
        <v>4407.033288</v>
      </c>
    </row>
    <row r="258" s="189" customFormat="1" ht="12.75" spans="1:5">
      <c r="A258" s="197" t="s">
        <v>548</v>
      </c>
      <c r="B258" s="197" t="s">
        <v>311</v>
      </c>
      <c r="C258" s="197" t="s">
        <v>318</v>
      </c>
      <c r="D258" s="197" t="s">
        <v>549</v>
      </c>
      <c r="E258" s="199">
        <v>5</v>
      </c>
    </row>
    <row r="259" s="189" customFormat="1" ht="12.75" spans="1:5">
      <c r="A259" s="197" t="s">
        <v>548</v>
      </c>
      <c r="B259" s="197" t="s">
        <v>323</v>
      </c>
      <c r="C259" s="197" t="s">
        <v>311</v>
      </c>
      <c r="D259" s="197" t="s">
        <v>550</v>
      </c>
      <c r="E259" s="199">
        <v>20</v>
      </c>
    </row>
    <row r="260" s="189" customFormat="1" ht="12.75" spans="1:5">
      <c r="A260" s="197" t="s">
        <v>548</v>
      </c>
      <c r="B260" s="197" t="s">
        <v>311</v>
      </c>
      <c r="C260" s="197" t="s">
        <v>301</v>
      </c>
      <c r="D260" s="197" t="s">
        <v>551</v>
      </c>
      <c r="E260" s="199">
        <v>25.46</v>
      </c>
    </row>
    <row r="261" s="189" customFormat="1" ht="12.75" spans="1:5">
      <c r="A261" s="197" t="s">
        <v>552</v>
      </c>
      <c r="B261" s="197" t="s">
        <v>311</v>
      </c>
      <c r="C261" s="197" t="s">
        <v>331</v>
      </c>
      <c r="D261" s="197" t="s">
        <v>351</v>
      </c>
      <c r="E261" s="199">
        <v>4</v>
      </c>
    </row>
    <row r="262" s="189" customFormat="1" ht="12.75" spans="1:5">
      <c r="A262" s="197" t="s">
        <v>552</v>
      </c>
      <c r="B262" s="197" t="s">
        <v>311</v>
      </c>
      <c r="C262" s="197" t="s">
        <v>308</v>
      </c>
      <c r="D262" s="197" t="s">
        <v>553</v>
      </c>
      <c r="E262" s="199">
        <v>10</v>
      </c>
    </row>
    <row r="263" s="189" customFormat="1" ht="12.75" spans="1:5">
      <c r="A263" s="197" t="s">
        <v>552</v>
      </c>
      <c r="B263" s="197" t="s">
        <v>337</v>
      </c>
      <c r="C263" s="197" t="s">
        <v>331</v>
      </c>
      <c r="D263" s="197" t="s">
        <v>554</v>
      </c>
      <c r="E263" s="199">
        <v>97.2</v>
      </c>
    </row>
    <row r="264" s="189" customFormat="1" ht="12.75" spans="1:5">
      <c r="A264" s="197" t="s">
        <v>552</v>
      </c>
      <c r="B264" s="197" t="s">
        <v>311</v>
      </c>
      <c r="C264" s="197" t="s">
        <v>318</v>
      </c>
      <c r="D264" s="197" t="s">
        <v>555</v>
      </c>
      <c r="E264" s="199">
        <v>695.038917</v>
      </c>
    </row>
    <row r="265" s="189" customFormat="1" ht="12.75" spans="1:5">
      <c r="A265" s="197" t="s">
        <v>552</v>
      </c>
      <c r="B265" s="197" t="s">
        <v>337</v>
      </c>
      <c r="C265" s="197" t="s">
        <v>301</v>
      </c>
      <c r="D265" s="197" t="s">
        <v>556</v>
      </c>
      <c r="E265" s="199">
        <v>19.13</v>
      </c>
    </row>
    <row r="266" s="189" customFormat="1" ht="12.75" spans="1:5">
      <c r="A266" s="197" t="s">
        <v>552</v>
      </c>
      <c r="B266" s="197" t="s">
        <v>311</v>
      </c>
      <c r="C266" s="197" t="s">
        <v>311</v>
      </c>
      <c r="D266" s="197" t="s">
        <v>312</v>
      </c>
      <c r="E266" s="199">
        <v>523.018646</v>
      </c>
    </row>
    <row r="267" s="189" customFormat="1" ht="12.75" spans="1:5">
      <c r="A267" s="197" t="s">
        <v>552</v>
      </c>
      <c r="B267" s="197" t="s">
        <v>311</v>
      </c>
      <c r="C267" s="197" t="s">
        <v>323</v>
      </c>
      <c r="D267" s="197" t="s">
        <v>557</v>
      </c>
      <c r="E267" s="199">
        <v>50</v>
      </c>
    </row>
    <row r="268" s="189" customFormat="1" ht="12.75" spans="1:5">
      <c r="A268" s="197" t="s">
        <v>558</v>
      </c>
      <c r="B268" s="197" t="s">
        <v>301</v>
      </c>
      <c r="C268" s="197" t="s">
        <v>311</v>
      </c>
      <c r="D268" s="197" t="s">
        <v>559</v>
      </c>
      <c r="E268" s="199">
        <v>5393.338849</v>
      </c>
    </row>
  </sheetData>
  <mergeCells count="4">
    <mergeCell ref="A1:E1"/>
    <mergeCell ref="A3:C3"/>
    <mergeCell ref="D3:D4"/>
    <mergeCell ref="E3:E4"/>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1"/>
  <sheetViews>
    <sheetView workbookViewId="0">
      <pane xSplit="1" ySplit="2" topLeftCell="B3" activePane="bottomRight" state="frozen"/>
      <selection/>
      <selection pane="topRight"/>
      <selection pane="bottomLeft"/>
      <selection pane="bottomRight" activeCell="H16" sqref="H16"/>
    </sheetView>
  </sheetViews>
  <sheetFormatPr defaultColWidth="9" defaultRowHeight="14.25" outlineLevelCol="4"/>
  <cols>
    <col min="1" max="1" width="20.375" style="176" customWidth="1"/>
    <col min="2" max="2" width="27.875" style="176" customWidth="1"/>
    <col min="3" max="3" width="13.875" style="176" customWidth="1"/>
    <col min="4" max="4" width="26.5" style="176" customWidth="1"/>
    <col min="5" max="5" width="13.875" style="176" customWidth="1"/>
    <col min="6" max="16383" width="9" style="176"/>
    <col min="16384" max="16384" width="9" style="177"/>
  </cols>
  <sheetData>
    <row r="1" s="175" customFormat="1" ht="30" customHeight="1" spans="1:5">
      <c r="A1" s="178" t="s">
        <v>560</v>
      </c>
      <c r="B1" s="178"/>
      <c r="C1" s="178"/>
      <c r="D1" s="179"/>
      <c r="E1" s="179"/>
    </row>
    <row r="2" s="176" customFormat="1" ht="20.25" customHeight="1" spans="3:3">
      <c r="C2" s="180" t="s">
        <v>7</v>
      </c>
    </row>
    <row r="3" ht="13.5" spans="1:5">
      <c r="A3" s="181" t="s">
        <v>561</v>
      </c>
      <c r="B3" s="182"/>
      <c r="C3" s="181" t="s">
        <v>562</v>
      </c>
      <c r="D3" s="182"/>
      <c r="E3" s="183" t="s">
        <v>563</v>
      </c>
    </row>
    <row r="4" ht="13.5" spans="1:5">
      <c r="A4" s="184" t="s">
        <v>8</v>
      </c>
      <c r="B4" s="184" t="s">
        <v>564</v>
      </c>
      <c r="C4" s="184" t="s">
        <v>8</v>
      </c>
      <c r="D4" s="184" t="s">
        <v>564</v>
      </c>
      <c r="E4" s="185"/>
    </row>
    <row r="5" ht="13.5" spans="1:5">
      <c r="A5" s="186" t="s">
        <v>298</v>
      </c>
      <c r="B5" s="186"/>
      <c r="C5" s="186"/>
      <c r="D5" s="186"/>
      <c r="E5" s="187">
        <v>132953.014996</v>
      </c>
    </row>
    <row r="6" ht="13.5" spans="1:5">
      <c r="A6" s="186" t="s">
        <v>565</v>
      </c>
      <c r="B6" s="186" t="s">
        <v>566</v>
      </c>
      <c r="C6" s="186"/>
      <c r="D6" s="186"/>
      <c r="E6" s="187">
        <v>32964.17137</v>
      </c>
    </row>
    <row r="7" ht="13.5" spans="1:5">
      <c r="A7" s="188" t="s">
        <v>567</v>
      </c>
      <c r="B7" s="188" t="s">
        <v>568</v>
      </c>
      <c r="C7" s="188"/>
      <c r="D7" s="188"/>
      <c r="E7" s="187">
        <v>21864.819188</v>
      </c>
    </row>
    <row r="8" ht="13.5" spans="1:5">
      <c r="A8" s="186"/>
      <c r="B8" s="186"/>
      <c r="C8" s="186" t="s">
        <v>569</v>
      </c>
      <c r="D8" s="186" t="s">
        <v>570</v>
      </c>
      <c r="E8" s="187">
        <v>21864.819188</v>
      </c>
    </row>
    <row r="9" ht="13.5" spans="1:5">
      <c r="A9" s="188"/>
      <c r="B9" s="188"/>
      <c r="C9" s="188" t="s">
        <v>571</v>
      </c>
      <c r="D9" s="188" t="s">
        <v>572</v>
      </c>
      <c r="E9" s="187">
        <v>21286.272888</v>
      </c>
    </row>
    <row r="10" ht="13.5" spans="1:5">
      <c r="A10" s="188"/>
      <c r="B10" s="188"/>
      <c r="C10" s="188" t="s">
        <v>573</v>
      </c>
      <c r="D10" s="188" t="s">
        <v>574</v>
      </c>
      <c r="E10" s="187">
        <v>1.9</v>
      </c>
    </row>
    <row r="11" ht="13.5" spans="1:5">
      <c r="A11" s="188"/>
      <c r="B11" s="188"/>
      <c r="C11" s="188" t="s">
        <v>575</v>
      </c>
      <c r="D11" s="188" t="s">
        <v>576</v>
      </c>
      <c r="E11" s="187">
        <v>576.6463</v>
      </c>
    </row>
    <row r="12" ht="13.5" spans="1:5">
      <c r="A12" s="188" t="s">
        <v>577</v>
      </c>
      <c r="B12" s="188" t="s">
        <v>578</v>
      </c>
      <c r="C12" s="188"/>
      <c r="D12" s="188"/>
      <c r="E12" s="187">
        <v>6557.451062</v>
      </c>
    </row>
    <row r="13" ht="13.5" spans="1:5">
      <c r="A13" s="186"/>
      <c r="B13" s="186"/>
      <c r="C13" s="186" t="s">
        <v>569</v>
      </c>
      <c r="D13" s="186" t="s">
        <v>570</v>
      </c>
      <c r="E13" s="187">
        <v>6557.451062</v>
      </c>
    </row>
    <row r="14" ht="13.5" spans="1:5">
      <c r="A14" s="188"/>
      <c r="B14" s="188"/>
      <c r="C14" s="188" t="s">
        <v>579</v>
      </c>
      <c r="D14" s="188" t="s">
        <v>580</v>
      </c>
      <c r="E14" s="187">
        <v>3331.960248</v>
      </c>
    </row>
    <row r="15" ht="13.5" spans="1:5">
      <c r="A15" s="188"/>
      <c r="B15" s="188"/>
      <c r="C15" s="188" t="s">
        <v>581</v>
      </c>
      <c r="D15" s="188" t="s">
        <v>582</v>
      </c>
      <c r="E15" s="187">
        <v>163.692272</v>
      </c>
    </row>
    <row r="16" ht="13.5" spans="1:5">
      <c r="A16" s="188"/>
      <c r="B16" s="188"/>
      <c r="C16" s="188" t="s">
        <v>583</v>
      </c>
      <c r="D16" s="188" t="s">
        <v>584</v>
      </c>
      <c r="E16" s="187">
        <v>2103.631332</v>
      </c>
    </row>
    <row r="17" ht="13.5" spans="1:5">
      <c r="A17" s="188"/>
      <c r="B17" s="188"/>
      <c r="C17" s="188" t="s">
        <v>585</v>
      </c>
      <c r="D17" s="188" t="s">
        <v>586</v>
      </c>
      <c r="E17" s="187">
        <v>680.570466</v>
      </c>
    </row>
    <row r="18" ht="13.5" spans="1:5">
      <c r="A18" s="188"/>
      <c r="B18" s="188"/>
      <c r="C18" s="188" t="s">
        <v>587</v>
      </c>
      <c r="D18" s="188" t="s">
        <v>588</v>
      </c>
      <c r="E18" s="187">
        <v>277.596744</v>
      </c>
    </row>
    <row r="19" ht="13.5" spans="1:5">
      <c r="A19" s="188" t="s">
        <v>589</v>
      </c>
      <c r="B19" s="188" t="s">
        <v>590</v>
      </c>
      <c r="C19" s="188"/>
      <c r="D19" s="188"/>
      <c r="E19" s="187">
        <v>2721.54828</v>
      </c>
    </row>
    <row r="20" ht="13.5" spans="1:5">
      <c r="A20" s="186"/>
      <c r="B20" s="186"/>
      <c r="C20" s="186" t="s">
        <v>569</v>
      </c>
      <c r="D20" s="186" t="s">
        <v>570</v>
      </c>
      <c r="E20" s="187">
        <v>2721.54828</v>
      </c>
    </row>
    <row r="21" ht="13.5" spans="1:5">
      <c r="A21" s="188"/>
      <c r="B21" s="188"/>
      <c r="C21" s="188" t="s">
        <v>591</v>
      </c>
      <c r="D21" s="188" t="s">
        <v>590</v>
      </c>
      <c r="E21" s="187">
        <v>2721.54828</v>
      </c>
    </row>
    <row r="22" ht="13.5" spans="1:5">
      <c r="A22" s="188" t="s">
        <v>592</v>
      </c>
      <c r="B22" s="188" t="s">
        <v>593</v>
      </c>
      <c r="C22" s="188"/>
      <c r="D22" s="188"/>
      <c r="E22" s="187">
        <v>1820.35284</v>
      </c>
    </row>
    <row r="23" ht="13.5" spans="1:5">
      <c r="A23" s="186"/>
      <c r="B23" s="186"/>
      <c r="C23" s="186" t="s">
        <v>569</v>
      </c>
      <c r="D23" s="186" t="s">
        <v>570</v>
      </c>
      <c r="E23" s="187">
        <v>1820.35284</v>
      </c>
    </row>
    <row r="24" ht="13.5" spans="1:5">
      <c r="A24" s="188"/>
      <c r="B24" s="188"/>
      <c r="C24" s="188" t="s">
        <v>594</v>
      </c>
      <c r="D24" s="188" t="s">
        <v>593</v>
      </c>
      <c r="E24" s="187">
        <v>1820.35284</v>
      </c>
    </row>
    <row r="25" ht="13.5" spans="1:5">
      <c r="A25" s="186" t="s">
        <v>595</v>
      </c>
      <c r="B25" s="186" t="s">
        <v>596</v>
      </c>
      <c r="C25" s="186"/>
      <c r="D25" s="186"/>
      <c r="E25" s="187">
        <v>7280.126778</v>
      </c>
    </row>
    <row r="26" ht="13.5" spans="1:5">
      <c r="A26" s="188" t="s">
        <v>597</v>
      </c>
      <c r="B26" s="188" t="s">
        <v>598</v>
      </c>
      <c r="C26" s="188"/>
      <c r="D26" s="188"/>
      <c r="E26" s="187">
        <v>4096.034078</v>
      </c>
    </row>
    <row r="27" ht="13.5" spans="1:5">
      <c r="A27" s="186"/>
      <c r="B27" s="186"/>
      <c r="C27" s="186" t="s">
        <v>599</v>
      </c>
      <c r="D27" s="186" t="s">
        <v>600</v>
      </c>
      <c r="E27" s="187">
        <v>4096.034078</v>
      </c>
    </row>
    <row r="28" ht="13.5" spans="1:5">
      <c r="A28" s="188"/>
      <c r="B28" s="188"/>
      <c r="C28" s="188" t="s">
        <v>601</v>
      </c>
      <c r="D28" s="188" t="s">
        <v>602</v>
      </c>
      <c r="E28" s="187">
        <v>1701.238</v>
      </c>
    </row>
    <row r="29" ht="13.5" spans="1:5">
      <c r="A29" s="188"/>
      <c r="B29" s="188"/>
      <c r="C29" s="188" t="s">
        <v>603</v>
      </c>
      <c r="D29" s="188" t="s">
        <v>604</v>
      </c>
      <c r="E29" s="187">
        <v>102.25</v>
      </c>
    </row>
    <row r="30" ht="13.5" spans="1:5">
      <c r="A30" s="188"/>
      <c r="B30" s="188"/>
      <c r="C30" s="188" t="s">
        <v>605</v>
      </c>
      <c r="D30" s="188" t="s">
        <v>606</v>
      </c>
      <c r="E30" s="187">
        <v>5.85</v>
      </c>
    </row>
    <row r="31" ht="13.5" spans="1:5">
      <c r="A31" s="188"/>
      <c r="B31" s="188"/>
      <c r="C31" s="188" t="s">
        <v>607</v>
      </c>
      <c r="D31" s="188" t="s">
        <v>608</v>
      </c>
      <c r="E31" s="187">
        <v>71.58</v>
      </c>
    </row>
    <row r="32" ht="13.5" spans="1:5">
      <c r="A32" s="188"/>
      <c r="B32" s="188"/>
      <c r="C32" s="188" t="s">
        <v>609</v>
      </c>
      <c r="D32" s="188" t="s">
        <v>610</v>
      </c>
      <c r="E32" s="187">
        <v>329.86</v>
      </c>
    </row>
    <row r="33" ht="13.5" spans="1:5">
      <c r="A33" s="188"/>
      <c r="B33" s="188"/>
      <c r="C33" s="188" t="s">
        <v>611</v>
      </c>
      <c r="D33" s="188" t="s">
        <v>612</v>
      </c>
      <c r="E33" s="187">
        <v>179.712</v>
      </c>
    </row>
    <row r="34" ht="13.5" spans="1:5">
      <c r="A34" s="188"/>
      <c r="B34" s="188"/>
      <c r="C34" s="188" t="s">
        <v>613</v>
      </c>
      <c r="D34" s="188" t="s">
        <v>614</v>
      </c>
      <c r="E34" s="187">
        <v>10.5</v>
      </c>
    </row>
    <row r="35" ht="13.5" spans="1:5">
      <c r="A35" s="188"/>
      <c r="B35" s="188"/>
      <c r="C35" s="188" t="s">
        <v>615</v>
      </c>
      <c r="D35" s="188" t="s">
        <v>616</v>
      </c>
      <c r="E35" s="187">
        <v>31</v>
      </c>
    </row>
    <row r="36" ht="13.5" spans="1:5">
      <c r="A36" s="188"/>
      <c r="B36" s="188"/>
      <c r="C36" s="188" t="s">
        <v>617</v>
      </c>
      <c r="D36" s="188" t="s">
        <v>618</v>
      </c>
      <c r="E36" s="187">
        <v>188.27</v>
      </c>
    </row>
    <row r="37" ht="13.5" spans="1:5">
      <c r="A37" s="188"/>
      <c r="B37" s="188"/>
      <c r="C37" s="188" t="s">
        <v>619</v>
      </c>
      <c r="D37" s="188" t="s">
        <v>620</v>
      </c>
      <c r="E37" s="187">
        <v>22</v>
      </c>
    </row>
    <row r="38" ht="13.5" spans="1:5">
      <c r="A38" s="188"/>
      <c r="B38" s="188"/>
      <c r="C38" s="188" t="s">
        <v>621</v>
      </c>
      <c r="D38" s="188" t="s">
        <v>622</v>
      </c>
      <c r="E38" s="187">
        <v>259.130218</v>
      </c>
    </row>
    <row r="39" ht="13.5" spans="1:5">
      <c r="A39" s="188"/>
      <c r="B39" s="188"/>
      <c r="C39" s="188" t="s">
        <v>623</v>
      </c>
      <c r="D39" s="188" t="s">
        <v>624</v>
      </c>
      <c r="E39" s="187">
        <v>15.58986</v>
      </c>
    </row>
    <row r="40" ht="13.5" spans="1:5">
      <c r="A40" s="188"/>
      <c r="B40" s="188"/>
      <c r="C40" s="188" t="s">
        <v>625</v>
      </c>
      <c r="D40" s="188" t="s">
        <v>626</v>
      </c>
      <c r="E40" s="187">
        <v>1178.054</v>
      </c>
    </row>
    <row r="41" ht="13.5" spans="1:5">
      <c r="A41" s="188"/>
      <c r="B41" s="188"/>
      <c r="C41" s="188" t="s">
        <v>627</v>
      </c>
      <c r="D41" s="188" t="s">
        <v>628</v>
      </c>
      <c r="E41" s="187">
        <v>1</v>
      </c>
    </row>
    <row r="42" ht="13.5" spans="1:5">
      <c r="A42" s="188" t="s">
        <v>629</v>
      </c>
      <c r="B42" s="188" t="s">
        <v>630</v>
      </c>
      <c r="C42" s="188"/>
      <c r="D42" s="188"/>
      <c r="E42" s="187">
        <v>44.95</v>
      </c>
    </row>
    <row r="43" ht="13.5" spans="1:5">
      <c r="A43" s="186"/>
      <c r="B43" s="186"/>
      <c r="C43" s="186" t="s">
        <v>599</v>
      </c>
      <c r="D43" s="186" t="s">
        <v>600</v>
      </c>
      <c r="E43" s="187">
        <v>44.95</v>
      </c>
    </row>
    <row r="44" ht="13.5" spans="1:5">
      <c r="A44" s="188"/>
      <c r="B44" s="188"/>
      <c r="C44" s="188" t="s">
        <v>631</v>
      </c>
      <c r="D44" s="188" t="s">
        <v>630</v>
      </c>
      <c r="E44" s="187">
        <v>44.95</v>
      </c>
    </row>
    <row r="45" ht="13.5" spans="1:5">
      <c r="A45" s="188" t="s">
        <v>632</v>
      </c>
      <c r="B45" s="188" t="s">
        <v>633</v>
      </c>
      <c r="C45" s="188"/>
      <c r="D45" s="188"/>
      <c r="E45" s="187">
        <v>77.2</v>
      </c>
    </row>
    <row r="46" ht="13.5" spans="1:5">
      <c r="A46" s="186"/>
      <c r="B46" s="186"/>
      <c r="C46" s="186" t="s">
        <v>599</v>
      </c>
      <c r="D46" s="186" t="s">
        <v>600</v>
      </c>
      <c r="E46" s="187">
        <v>77.2</v>
      </c>
    </row>
    <row r="47" ht="13.5" spans="1:5">
      <c r="A47" s="188"/>
      <c r="B47" s="188"/>
      <c r="C47" s="188" t="s">
        <v>634</v>
      </c>
      <c r="D47" s="188" t="s">
        <v>633</v>
      </c>
      <c r="E47" s="187">
        <v>77.2</v>
      </c>
    </row>
    <row r="48" ht="13.5" spans="1:5">
      <c r="A48" s="188" t="s">
        <v>635</v>
      </c>
      <c r="B48" s="188" t="s">
        <v>636</v>
      </c>
      <c r="C48" s="188"/>
      <c r="D48" s="188"/>
      <c r="E48" s="187">
        <v>18.3</v>
      </c>
    </row>
    <row r="49" ht="13.5" spans="1:5">
      <c r="A49" s="186"/>
      <c r="B49" s="186"/>
      <c r="C49" s="186" t="s">
        <v>599</v>
      </c>
      <c r="D49" s="186" t="s">
        <v>600</v>
      </c>
      <c r="E49" s="187">
        <v>18.3</v>
      </c>
    </row>
    <row r="50" ht="13.5" spans="1:5">
      <c r="A50" s="188"/>
      <c r="B50" s="188"/>
      <c r="C50" s="188" t="s">
        <v>637</v>
      </c>
      <c r="D50" s="188" t="s">
        <v>638</v>
      </c>
      <c r="E50" s="187">
        <v>0.3</v>
      </c>
    </row>
    <row r="51" ht="13.5" spans="1:5">
      <c r="A51" s="188"/>
      <c r="B51" s="188"/>
      <c r="C51" s="188" t="s">
        <v>639</v>
      </c>
      <c r="D51" s="188" t="s">
        <v>640</v>
      </c>
      <c r="E51" s="187">
        <v>18</v>
      </c>
    </row>
    <row r="52" ht="13.5" spans="1:5">
      <c r="A52" s="188" t="s">
        <v>641</v>
      </c>
      <c r="B52" s="188" t="s">
        <v>642</v>
      </c>
      <c r="C52" s="188"/>
      <c r="D52" s="188"/>
      <c r="E52" s="187">
        <v>222.856</v>
      </c>
    </row>
    <row r="53" ht="13.5" spans="1:5">
      <c r="A53" s="186"/>
      <c r="B53" s="186"/>
      <c r="C53" s="186" t="s">
        <v>599</v>
      </c>
      <c r="D53" s="186" t="s">
        <v>600</v>
      </c>
      <c r="E53" s="187">
        <v>222.856</v>
      </c>
    </row>
    <row r="54" ht="13.5" spans="1:5">
      <c r="A54" s="188"/>
      <c r="B54" s="188"/>
      <c r="C54" s="188" t="s">
        <v>643</v>
      </c>
      <c r="D54" s="188" t="s">
        <v>644</v>
      </c>
      <c r="E54" s="187">
        <v>33.12</v>
      </c>
    </row>
    <row r="55" ht="13.5" spans="1:5">
      <c r="A55" s="188"/>
      <c r="B55" s="188"/>
      <c r="C55" s="188" t="s">
        <v>645</v>
      </c>
      <c r="D55" s="188" t="s">
        <v>646</v>
      </c>
      <c r="E55" s="187">
        <v>187.536</v>
      </c>
    </row>
    <row r="56" ht="13.5" spans="1:5">
      <c r="A56" s="188"/>
      <c r="B56" s="188"/>
      <c r="C56" s="188" t="s">
        <v>647</v>
      </c>
      <c r="D56" s="188" t="s">
        <v>648</v>
      </c>
      <c r="E56" s="187">
        <v>2.2</v>
      </c>
    </row>
    <row r="57" ht="13.5" spans="1:5">
      <c r="A57" s="188" t="s">
        <v>649</v>
      </c>
      <c r="B57" s="188" t="s">
        <v>650</v>
      </c>
      <c r="C57" s="188"/>
      <c r="D57" s="188"/>
      <c r="E57" s="187">
        <v>403.3029</v>
      </c>
    </row>
    <row r="58" ht="13.5" spans="1:5">
      <c r="A58" s="186"/>
      <c r="B58" s="186"/>
      <c r="C58" s="186" t="s">
        <v>599</v>
      </c>
      <c r="D58" s="186" t="s">
        <v>600</v>
      </c>
      <c r="E58" s="187">
        <v>403.3029</v>
      </c>
    </row>
    <row r="59" ht="13.5" spans="1:5">
      <c r="A59" s="188"/>
      <c r="B59" s="188"/>
      <c r="C59" s="188" t="s">
        <v>651</v>
      </c>
      <c r="D59" s="188" t="s">
        <v>650</v>
      </c>
      <c r="E59" s="187">
        <v>403.3029</v>
      </c>
    </row>
    <row r="60" ht="13.5" spans="1:5">
      <c r="A60" s="188" t="s">
        <v>652</v>
      </c>
      <c r="B60" s="188" t="s">
        <v>653</v>
      </c>
      <c r="C60" s="188"/>
      <c r="D60" s="188"/>
      <c r="E60" s="187">
        <v>20</v>
      </c>
    </row>
    <row r="61" ht="13.5" spans="1:5">
      <c r="A61" s="186"/>
      <c r="B61" s="186"/>
      <c r="C61" s="186" t="s">
        <v>599</v>
      </c>
      <c r="D61" s="186" t="s">
        <v>600</v>
      </c>
      <c r="E61" s="187">
        <v>20</v>
      </c>
    </row>
    <row r="62" ht="13.5" spans="1:5">
      <c r="A62" s="188"/>
      <c r="B62" s="188"/>
      <c r="C62" s="188" t="s">
        <v>654</v>
      </c>
      <c r="D62" s="188" t="s">
        <v>653</v>
      </c>
      <c r="E62" s="187">
        <v>20</v>
      </c>
    </row>
    <row r="63" ht="13.5" spans="1:5">
      <c r="A63" s="188" t="s">
        <v>655</v>
      </c>
      <c r="B63" s="188" t="s">
        <v>656</v>
      </c>
      <c r="C63" s="188"/>
      <c r="D63" s="188"/>
      <c r="E63" s="187">
        <v>797.0444</v>
      </c>
    </row>
    <row r="64" ht="13.5" spans="1:5">
      <c r="A64" s="186"/>
      <c r="B64" s="186"/>
      <c r="C64" s="186" t="s">
        <v>599</v>
      </c>
      <c r="D64" s="186" t="s">
        <v>600</v>
      </c>
      <c r="E64" s="187">
        <v>797.0444</v>
      </c>
    </row>
    <row r="65" ht="13.5" spans="1:5">
      <c r="A65" s="188"/>
      <c r="B65" s="188"/>
      <c r="C65" s="188" t="s">
        <v>657</v>
      </c>
      <c r="D65" s="188" t="s">
        <v>656</v>
      </c>
      <c r="E65" s="187">
        <v>797.0444</v>
      </c>
    </row>
    <row r="66" ht="13.5" spans="1:5">
      <c r="A66" s="188" t="s">
        <v>658</v>
      </c>
      <c r="B66" s="188" t="s">
        <v>659</v>
      </c>
      <c r="C66" s="188"/>
      <c r="D66" s="188"/>
      <c r="E66" s="187">
        <v>266.39</v>
      </c>
    </row>
    <row r="67" ht="13.5" spans="1:5">
      <c r="A67" s="186"/>
      <c r="B67" s="186"/>
      <c r="C67" s="186" t="s">
        <v>599</v>
      </c>
      <c r="D67" s="186" t="s">
        <v>600</v>
      </c>
      <c r="E67" s="187">
        <v>266.39</v>
      </c>
    </row>
    <row r="68" ht="13.5" spans="1:5">
      <c r="A68" s="188"/>
      <c r="B68" s="188"/>
      <c r="C68" s="188" t="s">
        <v>660</v>
      </c>
      <c r="D68" s="188" t="s">
        <v>659</v>
      </c>
      <c r="E68" s="187">
        <v>266.39</v>
      </c>
    </row>
    <row r="69" ht="13.5" spans="1:5">
      <c r="A69" s="188" t="s">
        <v>661</v>
      </c>
      <c r="B69" s="188" t="s">
        <v>662</v>
      </c>
      <c r="C69" s="188"/>
      <c r="D69" s="188"/>
      <c r="E69" s="187">
        <v>1334.0494</v>
      </c>
    </row>
    <row r="70" ht="13.5" spans="1:5">
      <c r="A70" s="186"/>
      <c r="B70" s="186"/>
      <c r="C70" s="186" t="s">
        <v>599</v>
      </c>
      <c r="D70" s="186" t="s">
        <v>600</v>
      </c>
      <c r="E70" s="187">
        <v>1334.0494</v>
      </c>
    </row>
    <row r="71" ht="13.5" spans="1:5">
      <c r="A71" s="188"/>
      <c r="B71" s="188"/>
      <c r="C71" s="188" t="s">
        <v>663</v>
      </c>
      <c r="D71" s="188" t="s">
        <v>662</v>
      </c>
      <c r="E71" s="187">
        <v>1334.0494</v>
      </c>
    </row>
    <row r="72" ht="13.5" spans="1:5">
      <c r="A72" s="186" t="s">
        <v>664</v>
      </c>
      <c r="B72" s="186" t="s">
        <v>665</v>
      </c>
      <c r="C72" s="186"/>
      <c r="D72" s="186"/>
      <c r="E72" s="187">
        <v>32</v>
      </c>
    </row>
    <row r="73" ht="13.5" spans="1:5">
      <c r="A73" s="188" t="s">
        <v>666</v>
      </c>
      <c r="B73" s="188" t="s">
        <v>667</v>
      </c>
      <c r="C73" s="188"/>
      <c r="D73" s="188"/>
      <c r="E73" s="188">
        <v>0</v>
      </c>
    </row>
    <row r="74" ht="13.5" spans="1:5">
      <c r="A74" s="186"/>
      <c r="B74" s="186"/>
      <c r="C74" s="186" t="s">
        <v>668</v>
      </c>
      <c r="D74" s="186" t="s">
        <v>669</v>
      </c>
      <c r="E74" s="186">
        <v>0</v>
      </c>
    </row>
    <row r="75" ht="13.5" spans="1:5">
      <c r="A75" s="188"/>
      <c r="B75" s="188"/>
      <c r="C75" s="188" t="s">
        <v>670</v>
      </c>
      <c r="D75" s="188" t="s">
        <v>667</v>
      </c>
      <c r="E75" s="188">
        <v>0</v>
      </c>
    </row>
    <row r="76" ht="13.5" spans="1:5">
      <c r="A76" s="188" t="s">
        <v>671</v>
      </c>
      <c r="B76" s="188" t="s">
        <v>672</v>
      </c>
      <c r="C76" s="188"/>
      <c r="D76" s="188"/>
      <c r="E76" s="188">
        <v>0</v>
      </c>
    </row>
    <row r="77" ht="13.5" spans="1:5">
      <c r="A77" s="186"/>
      <c r="B77" s="186"/>
      <c r="C77" s="186" t="s">
        <v>668</v>
      </c>
      <c r="D77" s="186" t="s">
        <v>669</v>
      </c>
      <c r="E77" s="186">
        <v>0</v>
      </c>
    </row>
    <row r="78" ht="13.5" spans="1:5">
      <c r="A78" s="188"/>
      <c r="B78" s="188"/>
      <c r="C78" s="188" t="s">
        <v>673</v>
      </c>
      <c r="D78" s="188" t="s">
        <v>672</v>
      </c>
      <c r="E78" s="188">
        <v>0</v>
      </c>
    </row>
    <row r="79" ht="13.5" spans="1:5">
      <c r="A79" s="188" t="s">
        <v>674</v>
      </c>
      <c r="B79" s="188" t="s">
        <v>675</v>
      </c>
      <c r="C79" s="188"/>
      <c r="D79" s="188"/>
      <c r="E79" s="187">
        <v>11.5</v>
      </c>
    </row>
    <row r="80" ht="13.5" spans="1:5">
      <c r="A80" s="186"/>
      <c r="B80" s="186"/>
      <c r="C80" s="186" t="s">
        <v>668</v>
      </c>
      <c r="D80" s="186" t="s">
        <v>669</v>
      </c>
      <c r="E80" s="187">
        <v>11.5</v>
      </c>
    </row>
    <row r="81" ht="13.5" spans="1:5">
      <c r="A81" s="188"/>
      <c r="B81" s="188"/>
      <c r="C81" s="188" t="s">
        <v>676</v>
      </c>
      <c r="D81" s="188" t="s">
        <v>675</v>
      </c>
      <c r="E81" s="187">
        <v>11.5</v>
      </c>
    </row>
    <row r="82" ht="13.5" spans="1:5">
      <c r="A82" s="188" t="s">
        <v>677</v>
      </c>
      <c r="B82" s="188" t="s">
        <v>678</v>
      </c>
      <c r="C82" s="188"/>
      <c r="D82" s="188"/>
      <c r="E82" s="187">
        <v>20.5</v>
      </c>
    </row>
    <row r="83" ht="13.5" spans="1:5">
      <c r="A83" s="186"/>
      <c r="B83" s="186"/>
      <c r="C83" s="186" t="s">
        <v>668</v>
      </c>
      <c r="D83" s="186" t="s">
        <v>669</v>
      </c>
      <c r="E83" s="187">
        <v>20.5</v>
      </c>
    </row>
    <row r="84" ht="13.5" spans="1:5">
      <c r="A84" s="188"/>
      <c r="B84" s="188"/>
      <c r="C84" s="188" t="s">
        <v>679</v>
      </c>
      <c r="D84" s="188" t="s">
        <v>680</v>
      </c>
      <c r="E84" s="187">
        <v>20.5</v>
      </c>
    </row>
    <row r="85" ht="13.5" spans="1:5">
      <c r="A85" s="188"/>
      <c r="B85" s="188"/>
      <c r="C85" s="188" t="s">
        <v>681</v>
      </c>
      <c r="D85" s="188" t="s">
        <v>682</v>
      </c>
      <c r="E85" s="188">
        <v>0</v>
      </c>
    </row>
    <row r="86" ht="13.5" spans="1:5">
      <c r="A86" s="188"/>
      <c r="B86" s="188"/>
      <c r="C86" s="188" t="s">
        <v>683</v>
      </c>
      <c r="D86" s="188" t="s">
        <v>684</v>
      </c>
      <c r="E86" s="188">
        <v>0</v>
      </c>
    </row>
    <row r="87" ht="13.5" spans="1:5">
      <c r="A87" s="188" t="s">
        <v>685</v>
      </c>
      <c r="B87" s="188" t="s">
        <v>686</v>
      </c>
      <c r="C87" s="188"/>
      <c r="D87" s="188"/>
      <c r="E87" s="188">
        <v>0</v>
      </c>
    </row>
    <row r="88" ht="13.5" spans="1:5">
      <c r="A88" s="186"/>
      <c r="B88" s="186"/>
      <c r="C88" s="186" t="s">
        <v>668</v>
      </c>
      <c r="D88" s="186" t="s">
        <v>669</v>
      </c>
      <c r="E88" s="186">
        <v>0</v>
      </c>
    </row>
    <row r="89" ht="13.5" spans="1:5">
      <c r="A89" s="188"/>
      <c r="B89" s="188"/>
      <c r="C89" s="188" t="s">
        <v>687</v>
      </c>
      <c r="D89" s="188" t="s">
        <v>686</v>
      </c>
      <c r="E89" s="188">
        <v>0</v>
      </c>
    </row>
    <row r="90" ht="13.5" spans="1:5">
      <c r="A90" s="188" t="s">
        <v>688</v>
      </c>
      <c r="B90" s="188" t="s">
        <v>689</v>
      </c>
      <c r="C90" s="188"/>
      <c r="D90" s="188"/>
      <c r="E90" s="188">
        <v>0</v>
      </c>
    </row>
    <row r="91" ht="13.5" spans="1:5">
      <c r="A91" s="186"/>
      <c r="B91" s="186"/>
      <c r="C91" s="186" t="s">
        <v>668</v>
      </c>
      <c r="D91" s="186" t="s">
        <v>669</v>
      </c>
      <c r="E91" s="186">
        <v>0</v>
      </c>
    </row>
    <row r="92" ht="13.5" spans="1:5">
      <c r="A92" s="188"/>
      <c r="B92" s="188"/>
      <c r="C92" s="188" t="s">
        <v>690</v>
      </c>
      <c r="D92" s="188" t="s">
        <v>691</v>
      </c>
      <c r="E92" s="188">
        <v>0</v>
      </c>
    </row>
    <row r="93" ht="13.5" spans="1:5">
      <c r="A93" s="186" t="s">
        <v>692</v>
      </c>
      <c r="B93" s="186" t="s">
        <v>693</v>
      </c>
      <c r="C93" s="186"/>
      <c r="D93" s="186"/>
      <c r="E93" s="186">
        <v>0</v>
      </c>
    </row>
    <row r="94" ht="13.5" spans="1:5">
      <c r="A94" s="188" t="s">
        <v>694</v>
      </c>
      <c r="B94" s="188" t="s">
        <v>678</v>
      </c>
      <c r="C94" s="188"/>
      <c r="D94" s="188"/>
      <c r="E94" s="188">
        <v>0</v>
      </c>
    </row>
    <row r="95" ht="13.5" spans="1:5">
      <c r="A95" s="186"/>
      <c r="B95" s="186"/>
      <c r="C95" s="186" t="s">
        <v>695</v>
      </c>
      <c r="D95" s="186" t="s">
        <v>696</v>
      </c>
      <c r="E95" s="186">
        <v>0</v>
      </c>
    </row>
    <row r="96" ht="13.5" spans="1:5">
      <c r="A96" s="188"/>
      <c r="B96" s="188"/>
      <c r="C96" s="188" t="s">
        <v>697</v>
      </c>
      <c r="D96" s="188" t="s">
        <v>680</v>
      </c>
      <c r="E96" s="188">
        <v>0</v>
      </c>
    </row>
    <row r="97" ht="13.5" spans="1:5">
      <c r="A97" s="188"/>
      <c r="B97" s="188"/>
      <c r="C97" s="188" t="s">
        <v>698</v>
      </c>
      <c r="D97" s="188" t="s">
        <v>682</v>
      </c>
      <c r="E97" s="188">
        <v>0</v>
      </c>
    </row>
    <row r="98" ht="13.5" spans="1:5">
      <c r="A98" s="188"/>
      <c r="B98" s="188"/>
      <c r="C98" s="188" t="s">
        <v>699</v>
      </c>
      <c r="D98" s="188" t="s">
        <v>684</v>
      </c>
      <c r="E98" s="188">
        <v>0</v>
      </c>
    </row>
    <row r="99" ht="13.5" spans="1:5">
      <c r="A99" s="188" t="s">
        <v>700</v>
      </c>
      <c r="B99" s="188" t="s">
        <v>691</v>
      </c>
      <c r="C99" s="188"/>
      <c r="D99" s="188"/>
      <c r="E99" s="188">
        <v>0</v>
      </c>
    </row>
    <row r="100" ht="13.5" spans="1:5">
      <c r="A100" s="186"/>
      <c r="B100" s="186"/>
      <c r="C100" s="186" t="s">
        <v>695</v>
      </c>
      <c r="D100" s="186" t="s">
        <v>696</v>
      </c>
      <c r="E100" s="186">
        <v>0</v>
      </c>
    </row>
    <row r="101" ht="13.5" spans="1:5">
      <c r="A101" s="188"/>
      <c r="B101" s="188"/>
      <c r="C101" s="188" t="s">
        <v>701</v>
      </c>
      <c r="D101" s="188" t="s">
        <v>702</v>
      </c>
      <c r="E101" s="188">
        <v>0</v>
      </c>
    </row>
    <row r="102" ht="13.5" spans="1:5">
      <c r="A102" s="186" t="s">
        <v>703</v>
      </c>
      <c r="B102" s="186" t="s">
        <v>704</v>
      </c>
      <c r="C102" s="186"/>
      <c r="D102" s="186"/>
      <c r="E102" s="187">
        <v>76238.547992</v>
      </c>
    </row>
    <row r="103" ht="13.5" spans="1:5">
      <c r="A103" s="188" t="s">
        <v>705</v>
      </c>
      <c r="B103" s="188" t="s">
        <v>706</v>
      </c>
      <c r="C103" s="188"/>
      <c r="D103" s="188"/>
      <c r="E103" s="187">
        <v>73916.104371</v>
      </c>
    </row>
    <row r="104" ht="13.5" spans="1:5">
      <c r="A104" s="186"/>
      <c r="B104" s="186"/>
      <c r="C104" s="186" t="s">
        <v>569</v>
      </c>
      <c r="D104" s="186" t="s">
        <v>570</v>
      </c>
      <c r="E104" s="187">
        <v>73916.104371</v>
      </c>
    </row>
    <row r="105" ht="13.5" spans="1:5">
      <c r="A105" s="188"/>
      <c r="B105" s="188"/>
      <c r="C105" s="188" t="s">
        <v>571</v>
      </c>
      <c r="D105" s="188" t="s">
        <v>572</v>
      </c>
      <c r="E105" s="187">
        <v>50966.892234</v>
      </c>
    </row>
    <row r="106" ht="13.5" spans="1:5">
      <c r="A106" s="188"/>
      <c r="B106" s="188"/>
      <c r="C106" s="188" t="s">
        <v>575</v>
      </c>
      <c r="D106" s="188" t="s">
        <v>576</v>
      </c>
      <c r="E106" s="187">
        <v>54.7</v>
      </c>
    </row>
    <row r="107" ht="13.5" spans="1:5">
      <c r="A107" s="188"/>
      <c r="B107" s="188"/>
      <c r="C107" s="188" t="s">
        <v>707</v>
      </c>
      <c r="D107" s="188" t="s">
        <v>708</v>
      </c>
      <c r="E107" s="187">
        <v>20.8606</v>
      </c>
    </row>
    <row r="108" ht="13.5" spans="1:5">
      <c r="A108" s="188"/>
      <c r="B108" s="188"/>
      <c r="C108" s="188" t="s">
        <v>579</v>
      </c>
      <c r="D108" s="188" t="s">
        <v>580</v>
      </c>
      <c r="E108" s="187">
        <v>7324.207476</v>
      </c>
    </row>
    <row r="109" ht="13.5" spans="1:5">
      <c r="A109" s="188"/>
      <c r="B109" s="188"/>
      <c r="C109" s="188" t="s">
        <v>581</v>
      </c>
      <c r="D109" s="188" t="s">
        <v>582</v>
      </c>
      <c r="E109" s="187">
        <v>9</v>
      </c>
    </row>
    <row r="110" ht="13.5" spans="1:5">
      <c r="A110" s="188"/>
      <c r="B110" s="188"/>
      <c r="C110" s="188" t="s">
        <v>583</v>
      </c>
      <c r="D110" s="188" t="s">
        <v>584</v>
      </c>
      <c r="E110" s="187">
        <v>3751.601055</v>
      </c>
    </row>
    <row r="111" ht="13.5" spans="1:5">
      <c r="A111" s="188"/>
      <c r="B111" s="188"/>
      <c r="C111" s="188" t="s">
        <v>585</v>
      </c>
      <c r="D111" s="188" t="s">
        <v>586</v>
      </c>
      <c r="E111" s="187">
        <v>1539.781636</v>
      </c>
    </row>
    <row r="112" ht="13.5" spans="1:5">
      <c r="A112" s="188"/>
      <c r="B112" s="188"/>
      <c r="C112" s="188" t="s">
        <v>587</v>
      </c>
      <c r="D112" s="188" t="s">
        <v>588</v>
      </c>
      <c r="E112" s="187">
        <v>263.532654</v>
      </c>
    </row>
    <row r="113" ht="13.5" spans="1:5">
      <c r="A113" s="188"/>
      <c r="B113" s="188"/>
      <c r="C113" s="188" t="s">
        <v>591</v>
      </c>
      <c r="D113" s="188" t="s">
        <v>590</v>
      </c>
      <c r="E113" s="187">
        <v>6539.694204</v>
      </c>
    </row>
    <row r="114" ht="13.5" spans="1:5">
      <c r="A114" s="188"/>
      <c r="B114" s="188"/>
      <c r="C114" s="188" t="s">
        <v>594</v>
      </c>
      <c r="D114" s="188" t="s">
        <v>593</v>
      </c>
      <c r="E114" s="187">
        <v>3445.834512</v>
      </c>
    </row>
    <row r="115" ht="13.5" spans="1:5">
      <c r="A115" s="188" t="s">
        <v>709</v>
      </c>
      <c r="B115" s="188" t="s">
        <v>710</v>
      </c>
      <c r="C115" s="188"/>
      <c r="D115" s="188"/>
      <c r="E115" s="187">
        <v>2322.443621</v>
      </c>
    </row>
    <row r="116" ht="13.5" spans="1:5">
      <c r="A116" s="186"/>
      <c r="B116" s="186"/>
      <c r="C116" s="186" t="s">
        <v>599</v>
      </c>
      <c r="D116" s="186" t="s">
        <v>600</v>
      </c>
      <c r="E116" s="187">
        <v>2322.443621</v>
      </c>
    </row>
    <row r="117" ht="13.5" spans="1:5">
      <c r="A117" s="188"/>
      <c r="B117" s="188"/>
      <c r="C117" s="188" t="s">
        <v>601</v>
      </c>
      <c r="D117" s="188" t="s">
        <v>602</v>
      </c>
      <c r="E117" s="187">
        <v>622.6939</v>
      </c>
    </row>
    <row r="118" ht="13.5" spans="1:5">
      <c r="A118" s="188"/>
      <c r="B118" s="188"/>
      <c r="C118" s="188" t="s">
        <v>603</v>
      </c>
      <c r="D118" s="188" t="s">
        <v>604</v>
      </c>
      <c r="E118" s="187">
        <v>18.02654</v>
      </c>
    </row>
    <row r="119" ht="13.5" spans="1:5">
      <c r="A119" s="188"/>
      <c r="B119" s="188"/>
      <c r="C119" s="188" t="s">
        <v>643</v>
      </c>
      <c r="D119" s="188" t="s">
        <v>644</v>
      </c>
      <c r="E119" s="187">
        <v>0.225</v>
      </c>
    </row>
    <row r="120" ht="13.5" spans="1:5">
      <c r="A120" s="188"/>
      <c r="B120" s="188"/>
      <c r="C120" s="188" t="s">
        <v>605</v>
      </c>
      <c r="D120" s="188" t="s">
        <v>606</v>
      </c>
      <c r="E120" s="187">
        <v>3.8395</v>
      </c>
    </row>
    <row r="121" ht="13.5" spans="1:5">
      <c r="A121" s="188"/>
      <c r="B121" s="188"/>
      <c r="C121" s="188" t="s">
        <v>607</v>
      </c>
      <c r="D121" s="188" t="s">
        <v>608</v>
      </c>
      <c r="E121" s="187">
        <v>26.4021</v>
      </c>
    </row>
    <row r="122" ht="13.5" spans="1:5">
      <c r="A122" s="188"/>
      <c r="B122" s="188"/>
      <c r="C122" s="188" t="s">
        <v>609</v>
      </c>
      <c r="D122" s="188" t="s">
        <v>610</v>
      </c>
      <c r="E122" s="187">
        <v>65.7221</v>
      </c>
    </row>
    <row r="123" ht="13.5" spans="1:5">
      <c r="A123" s="188"/>
      <c r="B123" s="188"/>
      <c r="C123" s="188" t="s">
        <v>611</v>
      </c>
      <c r="D123" s="188" t="s">
        <v>612</v>
      </c>
      <c r="E123" s="187">
        <v>46.436168</v>
      </c>
    </row>
    <row r="124" ht="13.5" spans="1:5">
      <c r="A124" s="188"/>
      <c r="B124" s="188"/>
      <c r="C124" s="188" t="s">
        <v>613</v>
      </c>
      <c r="D124" s="188" t="s">
        <v>614</v>
      </c>
      <c r="E124" s="187">
        <v>6.3262</v>
      </c>
    </row>
    <row r="125" ht="13.5" spans="1:5">
      <c r="A125" s="188"/>
      <c r="B125" s="188"/>
      <c r="C125" s="188" t="s">
        <v>615</v>
      </c>
      <c r="D125" s="188" t="s">
        <v>616</v>
      </c>
      <c r="E125" s="187">
        <v>0.5192</v>
      </c>
    </row>
    <row r="126" ht="13.5" spans="1:5">
      <c r="A126" s="188"/>
      <c r="B126" s="188"/>
      <c r="C126" s="188" t="s">
        <v>617</v>
      </c>
      <c r="D126" s="188" t="s">
        <v>618</v>
      </c>
      <c r="E126" s="187">
        <v>78.2942</v>
      </c>
    </row>
    <row r="127" ht="13.5" spans="1:5">
      <c r="A127" s="188"/>
      <c r="B127" s="188"/>
      <c r="C127" s="188" t="s">
        <v>660</v>
      </c>
      <c r="D127" s="188" t="s">
        <v>659</v>
      </c>
      <c r="E127" s="187">
        <v>38.2565</v>
      </c>
    </row>
    <row r="128" ht="13.5" spans="1:5">
      <c r="A128" s="188"/>
      <c r="B128" s="188"/>
      <c r="C128" s="188" t="s">
        <v>619</v>
      </c>
      <c r="D128" s="188" t="s">
        <v>620</v>
      </c>
      <c r="E128" s="187">
        <v>30.2738</v>
      </c>
    </row>
    <row r="129" ht="13.5" spans="1:5">
      <c r="A129" s="188"/>
      <c r="B129" s="188"/>
      <c r="C129" s="188" t="s">
        <v>631</v>
      </c>
      <c r="D129" s="188" t="s">
        <v>630</v>
      </c>
      <c r="E129" s="187">
        <v>4.5369</v>
      </c>
    </row>
    <row r="130" ht="13.5" spans="1:5">
      <c r="A130" s="188"/>
      <c r="B130" s="188"/>
      <c r="C130" s="188" t="s">
        <v>634</v>
      </c>
      <c r="D130" s="188" t="s">
        <v>633</v>
      </c>
      <c r="E130" s="187">
        <v>17.197</v>
      </c>
    </row>
    <row r="131" ht="13.5" spans="1:5">
      <c r="A131" s="188"/>
      <c r="B131" s="188"/>
      <c r="C131" s="188" t="s">
        <v>651</v>
      </c>
      <c r="D131" s="188" t="s">
        <v>650</v>
      </c>
      <c r="E131" s="187">
        <v>75.823692</v>
      </c>
    </row>
    <row r="132" ht="13.5" spans="1:5">
      <c r="A132" s="188"/>
      <c r="B132" s="188"/>
      <c r="C132" s="188" t="s">
        <v>637</v>
      </c>
      <c r="D132" s="188" t="s">
        <v>638</v>
      </c>
      <c r="E132" s="187">
        <v>4.1967</v>
      </c>
    </row>
    <row r="133" ht="13.5" spans="1:5">
      <c r="A133" s="188"/>
      <c r="B133" s="188"/>
      <c r="C133" s="188" t="s">
        <v>639</v>
      </c>
      <c r="D133" s="188" t="s">
        <v>640</v>
      </c>
      <c r="E133" s="187">
        <v>0.166</v>
      </c>
    </row>
    <row r="134" ht="13.5" spans="1:5">
      <c r="A134" s="188"/>
      <c r="B134" s="188"/>
      <c r="C134" s="188" t="s">
        <v>711</v>
      </c>
      <c r="D134" s="188" t="s">
        <v>712</v>
      </c>
      <c r="E134" s="187">
        <v>0.6321</v>
      </c>
    </row>
    <row r="135" ht="13.5" spans="1:5">
      <c r="A135" s="188"/>
      <c r="B135" s="188"/>
      <c r="C135" s="188" t="s">
        <v>645</v>
      </c>
      <c r="D135" s="188" t="s">
        <v>646</v>
      </c>
      <c r="E135" s="187">
        <v>35.7178</v>
      </c>
    </row>
    <row r="136" ht="13.5" spans="1:5">
      <c r="A136" s="188"/>
      <c r="B136" s="188"/>
      <c r="C136" s="188" t="s">
        <v>647</v>
      </c>
      <c r="D136" s="188" t="s">
        <v>648</v>
      </c>
      <c r="E136" s="187">
        <v>2.096</v>
      </c>
    </row>
    <row r="137" ht="13.5" spans="1:5">
      <c r="A137" s="188"/>
      <c r="B137" s="188"/>
      <c r="C137" s="188" t="s">
        <v>621</v>
      </c>
      <c r="D137" s="188" t="s">
        <v>622</v>
      </c>
      <c r="E137" s="187">
        <v>642.676621</v>
      </c>
    </row>
    <row r="138" ht="13.5" spans="1:5">
      <c r="A138" s="188"/>
      <c r="B138" s="188"/>
      <c r="C138" s="188" t="s">
        <v>657</v>
      </c>
      <c r="D138" s="188" t="s">
        <v>656</v>
      </c>
      <c r="E138" s="187">
        <v>270.4874</v>
      </c>
    </row>
    <row r="139" ht="13.5" spans="1:5">
      <c r="A139" s="188"/>
      <c r="B139" s="188"/>
      <c r="C139" s="188" t="s">
        <v>625</v>
      </c>
      <c r="D139" s="188" t="s">
        <v>626</v>
      </c>
      <c r="E139" s="187">
        <v>52.14</v>
      </c>
    </row>
    <row r="140" ht="13.5" spans="1:5">
      <c r="A140" s="188"/>
      <c r="B140" s="188"/>
      <c r="C140" s="188" t="s">
        <v>627</v>
      </c>
      <c r="D140" s="188" t="s">
        <v>628</v>
      </c>
      <c r="E140" s="187">
        <v>0.1362</v>
      </c>
    </row>
    <row r="141" ht="13.5" spans="1:5">
      <c r="A141" s="188"/>
      <c r="B141" s="188"/>
      <c r="C141" s="188" t="s">
        <v>663</v>
      </c>
      <c r="D141" s="188" t="s">
        <v>662</v>
      </c>
      <c r="E141" s="187">
        <v>279.622</v>
      </c>
    </row>
    <row r="142" ht="13.5" spans="1:5">
      <c r="A142" s="186" t="s">
        <v>713</v>
      </c>
      <c r="B142" s="186" t="s">
        <v>714</v>
      </c>
      <c r="C142" s="186"/>
      <c r="D142" s="186"/>
      <c r="E142" s="187">
        <v>18</v>
      </c>
    </row>
    <row r="143" ht="13.5" spans="1:5">
      <c r="A143" s="188" t="s">
        <v>715</v>
      </c>
      <c r="B143" s="188" t="s">
        <v>716</v>
      </c>
      <c r="C143" s="188"/>
      <c r="D143" s="188"/>
      <c r="E143" s="187">
        <v>18</v>
      </c>
    </row>
    <row r="144" ht="13.5" spans="1:5">
      <c r="A144" s="186"/>
      <c r="B144" s="186"/>
      <c r="C144" s="186" t="s">
        <v>668</v>
      </c>
      <c r="D144" s="186" t="s">
        <v>669</v>
      </c>
      <c r="E144" s="187">
        <v>18</v>
      </c>
    </row>
    <row r="145" ht="13.5" spans="1:5">
      <c r="A145" s="188"/>
      <c r="B145" s="188"/>
      <c r="C145" s="188" t="s">
        <v>679</v>
      </c>
      <c r="D145" s="188" t="s">
        <v>680</v>
      </c>
      <c r="E145" s="188">
        <v>0</v>
      </c>
    </row>
    <row r="146" ht="13.5" spans="1:5">
      <c r="A146" s="188"/>
      <c r="B146" s="188"/>
      <c r="C146" s="188" t="s">
        <v>676</v>
      </c>
      <c r="D146" s="188" t="s">
        <v>675</v>
      </c>
      <c r="E146" s="187">
        <v>18</v>
      </c>
    </row>
    <row r="147" ht="13.5" spans="1:5">
      <c r="A147" s="188"/>
      <c r="B147" s="188"/>
      <c r="C147" s="188" t="s">
        <v>690</v>
      </c>
      <c r="D147" s="188" t="s">
        <v>691</v>
      </c>
      <c r="E147" s="188">
        <v>0</v>
      </c>
    </row>
    <row r="148" ht="13.5" spans="1:5">
      <c r="A148" s="188" t="s">
        <v>717</v>
      </c>
      <c r="B148" s="188" t="s">
        <v>718</v>
      </c>
      <c r="C148" s="188"/>
      <c r="D148" s="188"/>
      <c r="E148" s="188">
        <v>0</v>
      </c>
    </row>
    <row r="149" ht="13.5" spans="1:5">
      <c r="A149" s="186"/>
      <c r="B149" s="186"/>
      <c r="C149" s="186" t="s">
        <v>695</v>
      </c>
      <c r="D149" s="186" t="s">
        <v>696</v>
      </c>
      <c r="E149" s="186">
        <v>0</v>
      </c>
    </row>
    <row r="150" ht="13.5" spans="1:5">
      <c r="A150" s="188"/>
      <c r="B150" s="188"/>
      <c r="C150" s="188" t="s">
        <v>719</v>
      </c>
      <c r="D150" s="188" t="s">
        <v>672</v>
      </c>
      <c r="E150" s="188">
        <v>0</v>
      </c>
    </row>
    <row r="151" ht="13.5" spans="1:5">
      <c r="A151" s="186" t="s">
        <v>720</v>
      </c>
      <c r="B151" s="186" t="s">
        <v>721</v>
      </c>
      <c r="C151" s="186"/>
      <c r="D151" s="186"/>
      <c r="E151" s="186">
        <v>0</v>
      </c>
    </row>
    <row r="152" ht="13.5" spans="1:5">
      <c r="A152" s="188" t="s">
        <v>722</v>
      </c>
      <c r="B152" s="188" t="s">
        <v>723</v>
      </c>
      <c r="C152" s="188"/>
      <c r="D152" s="188"/>
      <c r="E152" s="188">
        <v>0</v>
      </c>
    </row>
    <row r="153" ht="13.5" spans="1:5">
      <c r="A153" s="186"/>
      <c r="B153" s="186"/>
      <c r="C153" s="186" t="s">
        <v>724</v>
      </c>
      <c r="D153" s="186" t="s">
        <v>721</v>
      </c>
      <c r="E153" s="186">
        <v>0</v>
      </c>
    </row>
    <row r="154" ht="13.5" spans="1:5">
      <c r="A154" s="188"/>
      <c r="B154" s="188"/>
      <c r="C154" s="188" t="s">
        <v>725</v>
      </c>
      <c r="D154" s="188" t="s">
        <v>723</v>
      </c>
      <c r="E154" s="188">
        <v>0</v>
      </c>
    </row>
    <row r="155" ht="13.5" spans="1:5">
      <c r="A155" s="188" t="s">
        <v>726</v>
      </c>
      <c r="B155" s="188" t="s">
        <v>727</v>
      </c>
      <c r="C155" s="188"/>
      <c r="D155" s="188"/>
      <c r="E155" s="188">
        <v>0</v>
      </c>
    </row>
    <row r="156" ht="13.5" spans="1:5">
      <c r="A156" s="186"/>
      <c r="B156" s="186"/>
      <c r="C156" s="186" t="s">
        <v>724</v>
      </c>
      <c r="D156" s="186" t="s">
        <v>721</v>
      </c>
      <c r="E156" s="186">
        <v>0</v>
      </c>
    </row>
    <row r="157" ht="13.5" spans="1:5">
      <c r="A157" s="188"/>
      <c r="B157" s="188"/>
      <c r="C157" s="188" t="s">
        <v>728</v>
      </c>
      <c r="D157" s="188" t="s">
        <v>727</v>
      </c>
      <c r="E157" s="188">
        <v>0</v>
      </c>
    </row>
    <row r="158" ht="13.5" spans="1:5">
      <c r="A158" s="188" t="s">
        <v>729</v>
      </c>
      <c r="B158" s="188" t="s">
        <v>730</v>
      </c>
      <c r="C158" s="188"/>
      <c r="D158" s="188"/>
      <c r="E158" s="188">
        <v>0</v>
      </c>
    </row>
    <row r="159" ht="13.5" spans="1:5">
      <c r="A159" s="186"/>
      <c r="B159" s="186"/>
      <c r="C159" s="186" t="s">
        <v>724</v>
      </c>
      <c r="D159" s="186" t="s">
        <v>721</v>
      </c>
      <c r="E159" s="186">
        <v>0</v>
      </c>
    </row>
    <row r="160" ht="13.5" spans="1:5">
      <c r="A160" s="188"/>
      <c r="B160" s="188"/>
      <c r="C160" s="188" t="s">
        <v>731</v>
      </c>
      <c r="D160" s="188" t="s">
        <v>730</v>
      </c>
      <c r="E160" s="188">
        <v>0</v>
      </c>
    </row>
    <row r="161" ht="13.5" spans="1:5">
      <c r="A161" s="186" t="s">
        <v>732</v>
      </c>
      <c r="B161" s="186" t="s">
        <v>733</v>
      </c>
      <c r="C161" s="186"/>
      <c r="D161" s="186"/>
      <c r="E161" s="187">
        <v>16420.168856</v>
      </c>
    </row>
    <row r="162" ht="13.5" spans="1:5">
      <c r="A162" s="188" t="s">
        <v>734</v>
      </c>
      <c r="B162" s="188" t="s">
        <v>735</v>
      </c>
      <c r="C162" s="188"/>
      <c r="D162" s="188"/>
      <c r="E162" s="187">
        <v>2858.722</v>
      </c>
    </row>
    <row r="163" ht="13.5" spans="1:5">
      <c r="A163" s="186"/>
      <c r="B163" s="186"/>
      <c r="C163" s="186" t="s">
        <v>736</v>
      </c>
      <c r="D163" s="186" t="s">
        <v>733</v>
      </c>
      <c r="E163" s="187">
        <v>2858.722</v>
      </c>
    </row>
    <row r="164" ht="13.5" spans="1:5">
      <c r="A164" s="188"/>
      <c r="B164" s="188"/>
      <c r="C164" s="188" t="s">
        <v>737</v>
      </c>
      <c r="D164" s="188" t="s">
        <v>738</v>
      </c>
      <c r="E164" s="187">
        <v>372.072</v>
      </c>
    </row>
    <row r="165" ht="13.5" spans="1:5">
      <c r="A165" s="188"/>
      <c r="B165" s="188"/>
      <c r="C165" s="188" t="s">
        <v>739</v>
      </c>
      <c r="D165" s="188" t="s">
        <v>740</v>
      </c>
      <c r="E165" s="187">
        <v>2480.7</v>
      </c>
    </row>
    <row r="166" ht="13.5" spans="1:5">
      <c r="A166" s="188"/>
      <c r="B166" s="188"/>
      <c r="C166" s="188" t="s">
        <v>741</v>
      </c>
      <c r="D166" s="188" t="s">
        <v>742</v>
      </c>
      <c r="E166" s="187">
        <v>5.95</v>
      </c>
    </row>
    <row r="167" ht="13.5" spans="1:5">
      <c r="A167" s="188"/>
      <c r="B167" s="188"/>
      <c r="C167" s="188" t="s">
        <v>743</v>
      </c>
      <c r="D167" s="188" t="s">
        <v>744</v>
      </c>
      <c r="E167" s="188">
        <v>0</v>
      </c>
    </row>
    <row r="168" ht="13.5" spans="1:5">
      <c r="A168" s="188" t="s">
        <v>745</v>
      </c>
      <c r="B168" s="188" t="s">
        <v>746</v>
      </c>
      <c r="C168" s="188"/>
      <c r="D168" s="188"/>
      <c r="E168" s="188">
        <v>0</v>
      </c>
    </row>
    <row r="169" ht="13.5" spans="1:5">
      <c r="A169" s="186"/>
      <c r="B169" s="186"/>
      <c r="C169" s="186" t="s">
        <v>736</v>
      </c>
      <c r="D169" s="186" t="s">
        <v>733</v>
      </c>
      <c r="E169" s="186">
        <v>0</v>
      </c>
    </row>
    <row r="170" ht="13.5" spans="1:5">
      <c r="A170" s="188"/>
      <c r="B170" s="188"/>
      <c r="C170" s="188" t="s">
        <v>747</v>
      </c>
      <c r="D170" s="188" t="s">
        <v>746</v>
      </c>
      <c r="E170" s="188">
        <v>0</v>
      </c>
    </row>
    <row r="171" ht="13.5" spans="1:5">
      <c r="A171" s="188" t="s">
        <v>748</v>
      </c>
      <c r="B171" s="188" t="s">
        <v>749</v>
      </c>
      <c r="C171" s="188"/>
      <c r="D171" s="188"/>
      <c r="E171" s="187">
        <v>8767.036636</v>
      </c>
    </row>
    <row r="172" ht="13.5" spans="1:5">
      <c r="A172" s="186"/>
      <c r="B172" s="186"/>
      <c r="C172" s="186" t="s">
        <v>736</v>
      </c>
      <c r="D172" s="186" t="s">
        <v>733</v>
      </c>
      <c r="E172" s="187">
        <v>8767.036636</v>
      </c>
    </row>
    <row r="173" ht="13.5" spans="1:5">
      <c r="A173" s="188"/>
      <c r="B173" s="188"/>
      <c r="C173" s="188" t="s">
        <v>750</v>
      </c>
      <c r="D173" s="188" t="s">
        <v>751</v>
      </c>
      <c r="E173" s="187">
        <v>161.6413</v>
      </c>
    </row>
    <row r="174" ht="13.5" spans="1:5">
      <c r="A174" s="188"/>
      <c r="B174" s="188"/>
      <c r="C174" s="188" t="s">
        <v>752</v>
      </c>
      <c r="D174" s="188" t="s">
        <v>753</v>
      </c>
      <c r="E174" s="187">
        <v>8605.395336</v>
      </c>
    </row>
    <row r="175" ht="13.5" spans="1:5">
      <c r="A175" s="188" t="s">
        <v>754</v>
      </c>
      <c r="B175" s="188" t="s">
        <v>755</v>
      </c>
      <c r="C175" s="188"/>
      <c r="D175" s="188"/>
      <c r="E175" s="187">
        <v>4794.41022</v>
      </c>
    </row>
    <row r="176" ht="13.5" spans="1:5">
      <c r="A176" s="186"/>
      <c r="B176" s="186"/>
      <c r="C176" s="186" t="s">
        <v>736</v>
      </c>
      <c r="D176" s="186" t="s">
        <v>733</v>
      </c>
      <c r="E176" s="187">
        <v>4794.41022</v>
      </c>
    </row>
    <row r="177" ht="13.5" spans="1:5">
      <c r="A177" s="188"/>
      <c r="B177" s="188"/>
      <c r="C177" s="188" t="s">
        <v>756</v>
      </c>
      <c r="D177" s="188" t="s">
        <v>689</v>
      </c>
      <c r="E177" s="187">
        <v>4794.41022</v>
      </c>
    </row>
    <row r="178" ht="13.5" spans="1:5">
      <c r="A178" s="186" t="s">
        <v>757</v>
      </c>
      <c r="B178" s="186" t="s">
        <v>559</v>
      </c>
      <c r="C178" s="186"/>
      <c r="D178" s="186"/>
      <c r="E178" s="186">
        <v>0</v>
      </c>
    </row>
    <row r="179" ht="13.5" spans="1:5">
      <c r="A179" s="188" t="s">
        <v>758</v>
      </c>
      <c r="B179" s="188" t="s">
        <v>255</v>
      </c>
      <c r="C179" s="188"/>
      <c r="D179" s="188"/>
      <c r="E179" s="188">
        <v>0</v>
      </c>
    </row>
    <row r="180" ht="13.5" spans="1:5">
      <c r="A180" s="186"/>
      <c r="B180" s="186"/>
      <c r="C180" s="186" t="s">
        <v>759</v>
      </c>
      <c r="D180" s="186" t="s">
        <v>559</v>
      </c>
      <c r="E180" s="186">
        <v>0</v>
      </c>
    </row>
    <row r="181" ht="13.5" spans="1:5">
      <c r="A181" s="188"/>
      <c r="B181" s="188"/>
      <c r="C181" s="188" t="s">
        <v>760</v>
      </c>
      <c r="D181" s="188" t="s">
        <v>255</v>
      </c>
      <c r="E181" s="188">
        <v>0</v>
      </c>
    </row>
  </sheetData>
  <mergeCells count="4">
    <mergeCell ref="A1:C1"/>
    <mergeCell ref="A3:B3"/>
    <mergeCell ref="C3:D3"/>
    <mergeCell ref="E3:E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37"/>
  <sheetViews>
    <sheetView workbookViewId="0">
      <selection activeCell="E19" sqref="E19"/>
    </sheetView>
  </sheetViews>
  <sheetFormatPr defaultColWidth="9" defaultRowHeight="14.25" outlineLevelCol="7"/>
  <cols>
    <col min="1" max="1" width="40" style="37" customWidth="1"/>
    <col min="2" max="2" width="9" style="37"/>
    <col min="3" max="8" width="8" style="37" customWidth="1"/>
    <col min="9" max="16384" width="9" style="37"/>
  </cols>
  <sheetData>
    <row r="1" s="37" customFormat="1" ht="42" customHeight="1" spans="1:8">
      <c r="A1" s="146" t="s">
        <v>761</v>
      </c>
      <c r="B1" s="103"/>
      <c r="C1" s="103"/>
      <c r="D1" s="103"/>
      <c r="E1" s="103"/>
      <c r="F1" s="103"/>
      <c r="G1" s="103"/>
      <c r="H1" s="103"/>
    </row>
    <row r="2" s="37" customFormat="1" ht="15" spans="1:8">
      <c r="A2" s="147"/>
      <c r="B2" s="148"/>
      <c r="C2" s="148"/>
      <c r="D2" s="148"/>
      <c r="E2" s="148"/>
      <c r="F2" s="148"/>
      <c r="G2" s="149" t="s">
        <v>7</v>
      </c>
      <c r="H2" s="150"/>
    </row>
    <row r="3" s="37" customFormat="1" ht="26.1" customHeight="1" spans="1:8">
      <c r="A3" s="151" t="s">
        <v>762</v>
      </c>
      <c r="B3" s="152" t="s">
        <v>298</v>
      </c>
      <c r="C3" s="153" t="s">
        <v>763</v>
      </c>
      <c r="D3" s="113"/>
      <c r="E3" s="113"/>
      <c r="F3" s="113"/>
      <c r="G3" s="113"/>
      <c r="H3" s="113"/>
    </row>
    <row r="4" s="37" customFormat="1" ht="36" customHeight="1" spans="1:8">
      <c r="A4" s="154"/>
      <c r="B4" s="155"/>
      <c r="C4" s="153"/>
      <c r="D4" s="117"/>
      <c r="E4" s="117"/>
      <c r="F4" s="117"/>
      <c r="G4" s="117"/>
      <c r="H4" s="117"/>
    </row>
    <row r="5" s="37" customFormat="1" ht="15.75" spans="1:8">
      <c r="A5" s="156" t="s">
        <v>764</v>
      </c>
      <c r="B5" s="157"/>
      <c r="C5" s="158"/>
      <c r="D5" s="158"/>
      <c r="E5" s="158"/>
      <c r="F5" s="158"/>
      <c r="G5" s="158"/>
      <c r="H5" s="158"/>
    </row>
    <row r="6" s="37" customFormat="1" ht="17.1" customHeight="1" spans="1:8">
      <c r="A6" s="159" t="s">
        <v>765</v>
      </c>
      <c r="B6" s="157"/>
      <c r="C6" s="158"/>
      <c r="D6" s="158"/>
      <c r="E6" s="158"/>
      <c r="F6" s="158"/>
      <c r="G6" s="158"/>
      <c r="H6" s="158"/>
    </row>
    <row r="7" s="37" customFormat="1" ht="17.1" customHeight="1" spans="1:8">
      <c r="A7" s="160" t="s">
        <v>766</v>
      </c>
      <c r="B7" s="161"/>
      <c r="C7" s="162"/>
      <c r="D7" s="162"/>
      <c r="E7" s="162"/>
      <c r="F7" s="162"/>
      <c r="G7" s="162"/>
      <c r="H7" s="162"/>
    </row>
    <row r="8" s="37" customFormat="1" ht="17.1" customHeight="1" spans="1:8">
      <c r="A8" s="160" t="s">
        <v>767</v>
      </c>
      <c r="B8" s="161"/>
      <c r="C8" s="162"/>
      <c r="D8" s="162"/>
      <c r="E8" s="162"/>
      <c r="F8" s="162"/>
      <c r="G8" s="162"/>
      <c r="H8" s="162"/>
    </row>
    <row r="9" s="37" customFormat="1" ht="17.1" customHeight="1" spans="1:8">
      <c r="A9" s="163" t="s">
        <v>768</v>
      </c>
      <c r="B9" s="161"/>
      <c r="C9" s="162"/>
      <c r="D9" s="162"/>
      <c r="E9" s="162"/>
      <c r="F9" s="162"/>
      <c r="G9" s="162"/>
      <c r="H9" s="162"/>
    </row>
    <row r="10" s="37" customFormat="1" ht="17.1" customHeight="1" spans="1:8">
      <c r="A10" s="164" t="s">
        <v>769</v>
      </c>
      <c r="B10" s="165"/>
      <c r="C10" s="166"/>
      <c r="D10" s="166"/>
      <c r="E10" s="166"/>
      <c r="F10" s="166"/>
      <c r="G10" s="166"/>
      <c r="H10" s="166"/>
    </row>
    <row r="11" s="37" customFormat="1" ht="17.1" customHeight="1" spans="1:8">
      <c r="A11" s="167" t="s">
        <v>770</v>
      </c>
      <c r="B11" s="161"/>
      <c r="C11" s="162"/>
      <c r="D11" s="162"/>
      <c r="E11" s="162"/>
      <c r="F11" s="162"/>
      <c r="G11" s="162"/>
      <c r="H11" s="162"/>
    </row>
    <row r="12" s="37" customFormat="1" ht="17.1" customHeight="1" spans="1:8">
      <c r="A12" s="167" t="s">
        <v>771</v>
      </c>
      <c r="B12" s="161"/>
      <c r="C12" s="162"/>
      <c r="D12" s="162"/>
      <c r="E12" s="162"/>
      <c r="F12" s="162"/>
      <c r="G12" s="162"/>
      <c r="H12" s="162"/>
    </row>
    <row r="13" s="37" customFormat="1" ht="17.1" customHeight="1" spans="1:8">
      <c r="A13" s="167" t="s">
        <v>772</v>
      </c>
      <c r="B13" s="161"/>
      <c r="C13" s="162"/>
      <c r="D13" s="162"/>
      <c r="E13" s="162"/>
      <c r="F13" s="162"/>
      <c r="G13" s="162"/>
      <c r="H13" s="162"/>
    </row>
    <row r="14" s="37" customFormat="1" ht="17.1" customHeight="1" spans="1:8">
      <c r="A14" s="167" t="s">
        <v>773</v>
      </c>
      <c r="B14" s="161"/>
      <c r="C14" s="162"/>
      <c r="D14" s="162"/>
      <c r="E14" s="162"/>
      <c r="F14" s="162"/>
      <c r="G14" s="162"/>
      <c r="H14" s="162"/>
    </row>
    <row r="15" s="37" customFormat="1" ht="17.1" customHeight="1" spans="1:8">
      <c r="A15" s="167" t="s">
        <v>774</v>
      </c>
      <c r="B15" s="161"/>
      <c r="C15" s="162"/>
      <c r="D15" s="162"/>
      <c r="E15" s="162"/>
      <c r="F15" s="162"/>
      <c r="G15" s="162"/>
      <c r="H15" s="162"/>
    </row>
    <row r="16" s="37" customFormat="1" ht="17.1" customHeight="1" spans="1:8">
      <c r="A16" s="167" t="s">
        <v>775</v>
      </c>
      <c r="B16" s="161"/>
      <c r="C16" s="162"/>
      <c r="D16" s="162"/>
      <c r="E16" s="162"/>
      <c r="F16" s="162"/>
      <c r="G16" s="162"/>
      <c r="H16" s="162"/>
    </row>
    <row r="17" s="37" customFormat="1" ht="17.1" customHeight="1" spans="1:8">
      <c r="A17" s="167" t="s">
        <v>776</v>
      </c>
      <c r="B17" s="161"/>
      <c r="C17" s="162"/>
      <c r="D17" s="162"/>
      <c r="E17" s="162"/>
      <c r="F17" s="162"/>
      <c r="G17" s="162"/>
      <c r="H17" s="162"/>
    </row>
    <row r="18" s="37" customFormat="1" ht="17.1" customHeight="1" spans="1:8">
      <c r="A18" s="167" t="s">
        <v>777</v>
      </c>
      <c r="B18" s="161"/>
      <c r="C18" s="162"/>
      <c r="D18" s="162"/>
      <c r="E18" s="162"/>
      <c r="F18" s="162"/>
      <c r="G18" s="162"/>
      <c r="H18" s="162"/>
    </row>
    <row r="19" s="37" customFormat="1" ht="17.1" customHeight="1" spans="1:8">
      <c r="A19" s="167" t="s">
        <v>778</v>
      </c>
      <c r="B19" s="161"/>
      <c r="C19" s="162"/>
      <c r="D19" s="162"/>
      <c r="E19" s="162"/>
      <c r="F19" s="162"/>
      <c r="G19" s="162"/>
      <c r="H19" s="162"/>
    </row>
    <row r="20" s="37" customFormat="1" ht="17.1" customHeight="1" spans="1:8">
      <c r="A20" s="167" t="s">
        <v>779</v>
      </c>
      <c r="B20" s="161"/>
      <c r="C20" s="162"/>
      <c r="D20" s="162"/>
      <c r="E20" s="162"/>
      <c r="F20" s="162"/>
      <c r="G20" s="162"/>
      <c r="H20" s="162"/>
    </row>
    <row r="21" s="37" customFormat="1" ht="17.1" customHeight="1" spans="1:8">
      <c r="A21" s="167" t="s">
        <v>780</v>
      </c>
      <c r="B21" s="161"/>
      <c r="C21" s="162"/>
      <c r="D21" s="162"/>
      <c r="E21" s="162"/>
      <c r="F21" s="162"/>
      <c r="G21" s="162"/>
      <c r="H21" s="162"/>
    </row>
    <row r="22" s="37" customFormat="1" ht="17.1" customHeight="1" spans="1:8">
      <c r="A22" s="167" t="s">
        <v>781</v>
      </c>
      <c r="B22" s="161"/>
      <c r="C22" s="162"/>
      <c r="D22" s="162"/>
      <c r="E22" s="162"/>
      <c r="F22" s="162"/>
      <c r="G22" s="162"/>
      <c r="H22" s="162"/>
    </row>
    <row r="23" s="37" customFormat="1" ht="17.1" customHeight="1" spans="1:8">
      <c r="A23" s="167" t="s">
        <v>782</v>
      </c>
      <c r="B23" s="161"/>
      <c r="C23" s="162"/>
      <c r="D23" s="162"/>
      <c r="E23" s="162"/>
      <c r="F23" s="162"/>
      <c r="G23" s="162"/>
      <c r="H23" s="162"/>
    </row>
    <row r="24" s="37" customFormat="1" ht="17.1" customHeight="1" spans="1:8">
      <c r="A24" s="167" t="s">
        <v>783</v>
      </c>
      <c r="B24" s="161"/>
      <c r="C24" s="162"/>
      <c r="D24" s="162"/>
      <c r="E24" s="162"/>
      <c r="F24" s="162"/>
      <c r="G24" s="162"/>
      <c r="H24" s="162"/>
    </row>
    <row r="25" s="37" customFormat="1" ht="17.1" customHeight="1" spans="1:8">
      <c r="A25" s="167" t="s">
        <v>784</v>
      </c>
      <c r="B25" s="161"/>
      <c r="C25" s="162"/>
      <c r="D25" s="162"/>
      <c r="E25" s="162"/>
      <c r="F25" s="162"/>
      <c r="G25" s="162"/>
      <c r="H25" s="162"/>
    </row>
    <row r="26" s="37" customFormat="1" ht="17.1" customHeight="1" spans="1:8">
      <c r="A26" s="167" t="s">
        <v>785</v>
      </c>
      <c r="B26" s="161"/>
      <c r="C26" s="162"/>
      <c r="D26" s="162"/>
      <c r="E26" s="162"/>
      <c r="F26" s="162"/>
      <c r="G26" s="162"/>
      <c r="H26" s="162"/>
    </row>
    <row r="27" s="37" customFormat="1" ht="17.1" customHeight="1" spans="1:8">
      <c r="A27" s="167" t="s">
        <v>786</v>
      </c>
      <c r="B27" s="161"/>
      <c r="C27" s="162"/>
      <c r="D27" s="162"/>
      <c r="E27" s="162"/>
      <c r="F27" s="162"/>
      <c r="G27" s="162"/>
      <c r="H27" s="162"/>
    </row>
    <row r="28" s="37" customFormat="1" ht="17.1" customHeight="1" spans="1:8">
      <c r="A28" s="168" t="s">
        <v>787</v>
      </c>
      <c r="B28" s="169"/>
      <c r="C28" s="170"/>
      <c r="D28" s="170"/>
      <c r="E28" s="170"/>
      <c r="F28" s="170"/>
      <c r="G28" s="170"/>
      <c r="H28" s="170"/>
    </row>
    <row r="29" s="37" customFormat="1" ht="17.1" customHeight="1" spans="1:8">
      <c r="A29" s="171" t="s">
        <v>788</v>
      </c>
      <c r="B29" s="172"/>
      <c r="C29" s="172"/>
      <c r="D29" s="172"/>
      <c r="E29" s="172"/>
      <c r="F29" s="172"/>
      <c r="G29" s="172"/>
      <c r="H29" s="172"/>
    </row>
    <row r="30" s="37" customFormat="1" ht="17.1" customHeight="1" spans="1:8">
      <c r="A30" s="167" t="s">
        <v>67</v>
      </c>
      <c r="B30" s="173" t="s">
        <v>789</v>
      </c>
      <c r="C30" s="174"/>
      <c r="D30" s="174"/>
      <c r="E30" s="174"/>
      <c r="F30" s="174"/>
      <c r="G30" s="174"/>
      <c r="H30" s="174"/>
    </row>
    <row r="31" s="37" customFormat="1" ht="17.1" customHeight="1" spans="1:8">
      <c r="A31" s="167" t="s">
        <v>68</v>
      </c>
      <c r="B31" s="174"/>
      <c r="C31" s="174"/>
      <c r="D31" s="174"/>
      <c r="E31" s="174"/>
      <c r="F31" s="174"/>
      <c r="G31" s="174"/>
      <c r="H31" s="174"/>
    </row>
    <row r="32" s="37" customFormat="1" spans="1:8">
      <c r="A32" s="122" t="s">
        <v>790</v>
      </c>
      <c r="B32" s="122"/>
      <c r="C32" s="122"/>
      <c r="D32" s="122"/>
      <c r="E32" s="122"/>
      <c r="F32" s="122"/>
      <c r="G32" s="122"/>
      <c r="H32" s="122"/>
    </row>
    <row r="33" s="37" customFormat="1" spans="1:8">
      <c r="A33" s="122"/>
      <c r="B33" s="122"/>
      <c r="C33" s="122"/>
      <c r="D33" s="122"/>
      <c r="E33" s="122"/>
      <c r="F33" s="122"/>
      <c r="G33" s="122"/>
      <c r="H33" s="122"/>
    </row>
    <row r="34" s="37" customFormat="1" spans="1:8">
      <c r="A34" s="122"/>
      <c r="B34" s="122"/>
      <c r="C34" s="122"/>
      <c r="D34" s="122"/>
      <c r="E34" s="122"/>
      <c r="F34" s="122"/>
      <c r="G34" s="122"/>
      <c r="H34" s="122"/>
    </row>
    <row r="36" s="37" customFormat="1" spans="1:1">
      <c r="A36" s="37" t="s">
        <v>791</v>
      </c>
    </row>
    <row r="37" s="37" customFormat="1" ht="42.75" customHeight="1" spans="1:8">
      <c r="A37" s="124" t="s">
        <v>792</v>
      </c>
      <c r="B37" s="124"/>
      <c r="C37" s="124"/>
      <c r="D37" s="124"/>
      <c r="E37" s="124"/>
      <c r="F37" s="124"/>
      <c r="G37" s="124"/>
      <c r="H37" s="124"/>
    </row>
  </sheetData>
  <mergeCells count="6">
    <mergeCell ref="A1:H1"/>
    <mergeCell ref="G2:H2"/>
    <mergeCell ref="C3:H3"/>
    <mergeCell ref="A37:H37"/>
    <mergeCell ref="A3:A4"/>
    <mergeCell ref="B3:B4"/>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autoPageBreaks="0"/>
  </sheetPr>
  <dimension ref="A1:E69"/>
  <sheetViews>
    <sheetView showZeros="0" workbookViewId="0">
      <selection activeCell="C9" sqref="C9"/>
    </sheetView>
  </sheetViews>
  <sheetFormatPr defaultColWidth="8" defaultRowHeight="14.25" outlineLevelCol="4"/>
  <cols>
    <col min="1" max="1" width="8.625" style="125" customWidth="1"/>
    <col min="2" max="2" width="36.75" style="125" customWidth="1"/>
    <col min="3" max="4" width="12.75" style="125" customWidth="1"/>
    <col min="5" max="5" width="8.875" style="125" customWidth="1"/>
    <col min="6" max="212" width="8" style="125" customWidth="1"/>
    <col min="213" max="16384" width="8" style="125"/>
  </cols>
  <sheetData>
    <row r="1" s="125" customFormat="1" ht="18.75" spans="1:1">
      <c r="A1" s="128"/>
    </row>
    <row r="2" s="125" customFormat="1" ht="23.1" customHeight="1" spans="1:5">
      <c r="A2" s="129" t="s">
        <v>793</v>
      </c>
      <c r="B2" s="129"/>
      <c r="C2" s="129"/>
      <c r="D2" s="129"/>
      <c r="E2" s="129"/>
    </row>
    <row r="3" s="126" customFormat="1" ht="15" customHeight="1" spans="1:5">
      <c r="A3" s="130"/>
      <c r="B3" s="131"/>
      <c r="C3" s="130"/>
      <c r="D3" s="132" t="s">
        <v>7</v>
      </c>
      <c r="E3" s="132"/>
    </row>
    <row r="4" s="127" customFormat="1" ht="30.75" customHeight="1" spans="1:5">
      <c r="A4" s="133" t="s">
        <v>8</v>
      </c>
      <c r="B4" s="133" t="s">
        <v>9</v>
      </c>
      <c r="C4" s="134" t="s">
        <v>794</v>
      </c>
      <c r="D4" s="135" t="s">
        <v>795</v>
      </c>
      <c r="E4" s="135" t="s">
        <v>796</v>
      </c>
    </row>
    <row r="5" s="125" customFormat="1" ht="21.95" customHeight="1" spans="1:5">
      <c r="A5" s="136"/>
      <c r="B5" s="137" t="s">
        <v>797</v>
      </c>
      <c r="C5" s="138">
        <f>C6+C9+C18+C21+C24+C26</f>
        <v>43720</v>
      </c>
      <c r="D5" s="138">
        <f>D6+D9+D18+D21+D24+D26+D29+D31</f>
        <v>43720</v>
      </c>
      <c r="E5" s="139">
        <f t="shared" ref="E5:E32" si="0">C5-D5</f>
        <v>0</v>
      </c>
    </row>
    <row r="6" s="125" customFormat="1" ht="21.95" customHeight="1" spans="1:5">
      <c r="A6" s="136" t="s">
        <v>414</v>
      </c>
      <c r="B6" s="137" t="s">
        <v>798</v>
      </c>
      <c r="C6" s="138">
        <f>SUM(C7:C8)</f>
        <v>0</v>
      </c>
      <c r="D6" s="138">
        <f>SUM(D7:D8)</f>
        <v>0</v>
      </c>
      <c r="E6" s="139">
        <f t="shared" si="0"/>
        <v>0</v>
      </c>
    </row>
    <row r="7" s="125" customFormat="1" ht="21.95" customHeight="1" spans="1:5">
      <c r="A7" s="136">
        <v>20822</v>
      </c>
      <c r="B7" s="140" t="s">
        <v>799</v>
      </c>
      <c r="C7" s="138"/>
      <c r="D7" s="141"/>
      <c r="E7" s="139">
        <f t="shared" si="0"/>
        <v>0</v>
      </c>
    </row>
    <row r="8" s="125" customFormat="1" ht="21.95" customHeight="1" spans="1:5">
      <c r="A8" s="136">
        <v>20823</v>
      </c>
      <c r="B8" s="140" t="s">
        <v>800</v>
      </c>
      <c r="C8" s="138"/>
      <c r="D8" s="141"/>
      <c r="E8" s="139">
        <f t="shared" si="0"/>
        <v>0</v>
      </c>
    </row>
    <row r="9" s="125" customFormat="1" ht="21.95" customHeight="1" spans="1:5">
      <c r="A9" s="136" t="s">
        <v>488</v>
      </c>
      <c r="B9" s="137" t="s">
        <v>801</v>
      </c>
      <c r="C9" s="142">
        <f>SUM(C10:C17)</f>
        <v>43720</v>
      </c>
      <c r="D9" s="142">
        <f>SUM(D10:D17)</f>
        <v>43720</v>
      </c>
      <c r="E9" s="139">
        <f t="shared" si="0"/>
        <v>0</v>
      </c>
    </row>
    <row r="10" s="125" customFormat="1" ht="21.95" customHeight="1" spans="1:5">
      <c r="A10" s="136">
        <v>21207</v>
      </c>
      <c r="B10" s="140" t="s">
        <v>802</v>
      </c>
      <c r="C10" s="138"/>
      <c r="D10" s="142"/>
      <c r="E10" s="139">
        <f t="shared" si="0"/>
        <v>0</v>
      </c>
    </row>
    <row r="11" s="125" customFormat="1" ht="21.95" customHeight="1" spans="1:5">
      <c r="A11" s="136" t="s">
        <v>803</v>
      </c>
      <c r="B11" s="140" t="s">
        <v>804</v>
      </c>
      <c r="C11" s="138">
        <v>43000</v>
      </c>
      <c r="D11" s="143">
        <v>43000</v>
      </c>
      <c r="E11" s="139">
        <f t="shared" si="0"/>
        <v>0</v>
      </c>
    </row>
    <row r="12" s="125" customFormat="1" ht="21.95" customHeight="1" spans="1:5">
      <c r="A12" s="136">
        <v>21210</v>
      </c>
      <c r="B12" s="140" t="s">
        <v>805</v>
      </c>
      <c r="C12" s="138">
        <v>200</v>
      </c>
      <c r="D12" s="143">
        <v>200</v>
      </c>
      <c r="E12" s="139">
        <f t="shared" si="0"/>
        <v>0</v>
      </c>
    </row>
    <row r="13" s="125" customFormat="1" ht="21.95" customHeight="1" spans="1:5">
      <c r="A13" s="136">
        <v>21209</v>
      </c>
      <c r="B13" s="140" t="s">
        <v>806</v>
      </c>
      <c r="C13" s="138"/>
      <c r="D13" s="143"/>
      <c r="E13" s="139">
        <f t="shared" si="0"/>
        <v>0</v>
      </c>
    </row>
    <row r="14" s="125" customFormat="1" ht="21.95" customHeight="1" spans="1:5">
      <c r="A14" s="136" t="s">
        <v>807</v>
      </c>
      <c r="B14" s="140" t="s">
        <v>808</v>
      </c>
      <c r="C14" s="138">
        <v>200</v>
      </c>
      <c r="D14" s="143">
        <v>200</v>
      </c>
      <c r="E14" s="139">
        <f t="shared" si="0"/>
        <v>0</v>
      </c>
    </row>
    <row r="15" s="125" customFormat="1" ht="21.95" customHeight="1" spans="1:5">
      <c r="A15" s="136" t="s">
        <v>809</v>
      </c>
      <c r="B15" s="140" t="s">
        <v>810</v>
      </c>
      <c r="C15" s="138"/>
      <c r="D15" s="143"/>
      <c r="E15" s="139">
        <f t="shared" si="0"/>
        <v>0</v>
      </c>
    </row>
    <row r="16" s="125" customFormat="1" ht="21.95" customHeight="1" spans="1:5">
      <c r="A16" s="136" t="s">
        <v>811</v>
      </c>
      <c r="B16" s="140" t="s">
        <v>812</v>
      </c>
      <c r="C16" s="138">
        <v>120</v>
      </c>
      <c r="D16" s="143">
        <v>120</v>
      </c>
      <c r="E16" s="139">
        <f t="shared" si="0"/>
        <v>0</v>
      </c>
    </row>
    <row r="17" s="125" customFormat="1" ht="21.95" customHeight="1" spans="1:5">
      <c r="A17" s="136">
        <v>21214</v>
      </c>
      <c r="B17" s="140" t="s">
        <v>813</v>
      </c>
      <c r="C17" s="138">
        <v>200</v>
      </c>
      <c r="D17" s="143">
        <v>200</v>
      </c>
      <c r="E17" s="139">
        <f t="shared" si="0"/>
        <v>0</v>
      </c>
    </row>
    <row r="18" s="125" customFormat="1" ht="21.95" customHeight="1" spans="1:5">
      <c r="A18" s="136" t="s">
        <v>494</v>
      </c>
      <c r="B18" s="137" t="s">
        <v>814</v>
      </c>
      <c r="C18" s="141">
        <f>SUM(C19:C20)</f>
        <v>0</v>
      </c>
      <c r="D18" s="141">
        <f>SUM(D19:D20)</f>
        <v>0</v>
      </c>
      <c r="E18" s="139">
        <f t="shared" si="0"/>
        <v>0</v>
      </c>
    </row>
    <row r="19" s="125" customFormat="1" ht="21.95" customHeight="1" spans="1:5">
      <c r="A19" s="136">
        <v>21360</v>
      </c>
      <c r="B19" s="137" t="s">
        <v>815</v>
      </c>
      <c r="C19" s="138"/>
      <c r="D19" s="143"/>
      <c r="E19" s="139">
        <f t="shared" si="0"/>
        <v>0</v>
      </c>
    </row>
    <row r="20" s="125" customFormat="1" ht="21.95" customHeight="1" spans="1:5">
      <c r="A20" s="136">
        <v>21366</v>
      </c>
      <c r="B20" s="140" t="s">
        <v>816</v>
      </c>
      <c r="C20" s="138"/>
      <c r="D20" s="141"/>
      <c r="E20" s="139">
        <f t="shared" si="0"/>
        <v>0</v>
      </c>
    </row>
    <row r="21" s="125" customFormat="1" ht="21.95" customHeight="1" spans="1:5">
      <c r="A21" s="136" t="s">
        <v>533</v>
      </c>
      <c r="B21" s="137" t="s">
        <v>817</v>
      </c>
      <c r="C21" s="138">
        <f>SUM(C22:C23)</f>
        <v>0</v>
      </c>
      <c r="D21" s="138">
        <f>SUM(D22:D23)</f>
        <v>0</v>
      </c>
      <c r="E21" s="139">
        <f t="shared" si="0"/>
        <v>0</v>
      </c>
    </row>
    <row r="22" s="125" customFormat="1" ht="21.95" customHeight="1" spans="1:5">
      <c r="A22" s="136" t="s">
        <v>818</v>
      </c>
      <c r="B22" s="140" t="s">
        <v>819</v>
      </c>
      <c r="C22" s="138">
        <v>0</v>
      </c>
      <c r="D22" s="141">
        <v>0</v>
      </c>
      <c r="E22" s="139">
        <f t="shared" si="0"/>
        <v>0</v>
      </c>
    </row>
    <row r="23" s="125" customFormat="1" ht="21.95" customHeight="1" spans="1:5">
      <c r="A23" s="136" t="s">
        <v>820</v>
      </c>
      <c r="B23" s="140" t="s">
        <v>821</v>
      </c>
      <c r="C23" s="138"/>
      <c r="D23" s="143"/>
      <c r="E23" s="139">
        <f t="shared" si="0"/>
        <v>0</v>
      </c>
    </row>
    <row r="24" s="125" customFormat="1" ht="21.95" customHeight="1" spans="1:5">
      <c r="A24" s="136" t="s">
        <v>536</v>
      </c>
      <c r="B24" s="137" t="s">
        <v>822</v>
      </c>
      <c r="C24" s="138">
        <f>C25</f>
        <v>0</v>
      </c>
      <c r="D24" s="143"/>
      <c r="E24" s="139">
        <f t="shared" si="0"/>
        <v>0</v>
      </c>
    </row>
    <row r="25" s="125" customFormat="1" ht="21.95" customHeight="1" spans="1:5">
      <c r="A25" s="136" t="s">
        <v>823</v>
      </c>
      <c r="B25" s="140" t="s">
        <v>824</v>
      </c>
      <c r="C25" s="138"/>
      <c r="D25" s="143"/>
      <c r="E25" s="139">
        <f t="shared" si="0"/>
        <v>0</v>
      </c>
    </row>
    <row r="26" s="125" customFormat="1" ht="21.95" customHeight="1" spans="1:5">
      <c r="A26" s="136" t="s">
        <v>558</v>
      </c>
      <c r="B26" s="137" t="s">
        <v>255</v>
      </c>
      <c r="C26" s="138">
        <f>SUM(C27:C28)</f>
        <v>0</v>
      </c>
      <c r="D26" s="138"/>
      <c r="E26" s="139">
        <f t="shared" si="0"/>
        <v>0</v>
      </c>
    </row>
    <row r="27" s="125" customFormat="1" ht="21.95" customHeight="1" spans="1:5">
      <c r="A27" s="136">
        <v>22904</v>
      </c>
      <c r="B27" s="140" t="s">
        <v>825</v>
      </c>
      <c r="C27" s="138"/>
      <c r="D27" s="138"/>
      <c r="E27" s="139">
        <f t="shared" si="0"/>
        <v>0</v>
      </c>
    </row>
    <row r="28" s="125" customFormat="1" ht="21.95" customHeight="1" spans="1:5">
      <c r="A28" s="136" t="s">
        <v>826</v>
      </c>
      <c r="B28" s="140" t="s">
        <v>827</v>
      </c>
      <c r="C28" s="138"/>
      <c r="D28" s="143"/>
      <c r="E28" s="139">
        <f t="shared" si="0"/>
        <v>0</v>
      </c>
    </row>
    <row r="29" s="125" customFormat="1" ht="21.95" customHeight="1" spans="1:5">
      <c r="A29" s="136">
        <v>23204</v>
      </c>
      <c r="B29" s="137" t="s">
        <v>828</v>
      </c>
      <c r="C29" s="138"/>
      <c r="D29" s="143">
        <v>0</v>
      </c>
      <c r="E29" s="139">
        <f t="shared" si="0"/>
        <v>0</v>
      </c>
    </row>
    <row r="30" s="125" customFormat="1" ht="21.95" customHeight="1" spans="1:5">
      <c r="A30" s="136">
        <v>2320411</v>
      </c>
      <c r="B30" s="136" t="s">
        <v>829</v>
      </c>
      <c r="C30" s="144"/>
      <c r="D30" s="143">
        <v>0</v>
      </c>
      <c r="E30" s="139">
        <f t="shared" si="0"/>
        <v>0</v>
      </c>
    </row>
    <row r="31" s="125" customFormat="1" ht="21.95" customHeight="1" spans="1:5">
      <c r="A31" s="136">
        <v>23104</v>
      </c>
      <c r="B31" s="137" t="s">
        <v>830</v>
      </c>
      <c r="C31" s="144"/>
      <c r="D31" s="143">
        <v>0</v>
      </c>
      <c r="E31" s="139">
        <f t="shared" si="0"/>
        <v>0</v>
      </c>
    </row>
    <row r="32" s="125" customFormat="1" ht="21.95" customHeight="1" spans="1:5">
      <c r="A32" s="136">
        <v>23104</v>
      </c>
      <c r="B32" s="136" t="s">
        <v>831</v>
      </c>
      <c r="C32" s="144"/>
      <c r="D32" s="143">
        <v>0</v>
      </c>
      <c r="E32" s="139">
        <f t="shared" si="0"/>
        <v>0</v>
      </c>
    </row>
    <row r="33" s="125" customFormat="1" ht="12.75" customHeight="1" spans="3:5">
      <c r="C33" s="145"/>
      <c r="D33" s="145"/>
      <c r="E33" s="145"/>
    </row>
    <row r="34" s="125" customFormat="1" ht="12.75" customHeight="1" spans="3:5">
      <c r="C34" s="145"/>
      <c r="D34" s="145"/>
      <c r="E34" s="145"/>
    </row>
    <row r="35" s="125" customFormat="1" ht="12.75" customHeight="1"/>
    <row r="36" s="125" customFormat="1" ht="12.75" customHeight="1"/>
    <row r="37" s="125" customFormat="1" ht="12.75" customHeight="1"/>
    <row r="38" s="125" customFormat="1" ht="12.75" customHeight="1"/>
    <row r="39" s="125" customFormat="1" ht="12.75" customHeight="1"/>
    <row r="40" s="125" customFormat="1" ht="12.75" customHeight="1"/>
    <row r="41" s="125" customFormat="1" ht="12.75" customHeight="1"/>
    <row r="42" s="125" customFormat="1" ht="12.75" customHeight="1"/>
    <row r="43" s="125" customFormat="1" ht="12.75" customHeight="1"/>
    <row r="44" s="125" customFormat="1" ht="12.75" customHeight="1"/>
    <row r="45" s="125" customFormat="1" ht="12.75" customHeight="1"/>
    <row r="46" s="125" customFormat="1" ht="12.75" customHeight="1"/>
    <row r="47" s="125" customFormat="1" ht="12.75" customHeight="1"/>
    <row r="48" s="125" customFormat="1" ht="12.75" customHeight="1"/>
    <row r="49" s="125" customFormat="1" ht="12.75" customHeight="1"/>
    <row r="50" s="125" customFormat="1" ht="12.75" customHeight="1"/>
    <row r="51" s="125" customFormat="1" ht="12.75" customHeight="1"/>
    <row r="52" s="125" customFormat="1" ht="12.75" customHeight="1"/>
    <row r="53" s="125" customFormat="1" ht="12.75" customHeight="1"/>
    <row r="54" s="125" customFormat="1" ht="12.75" customHeight="1"/>
    <row r="55" s="125" customFormat="1" ht="12.75" customHeight="1"/>
    <row r="56" s="125" customFormat="1" ht="12.75" customHeight="1"/>
    <row r="57" s="125" customFormat="1" ht="12.75" customHeight="1"/>
    <row r="58" s="125" customFormat="1" ht="12.75" customHeight="1"/>
    <row r="59" s="125" customFormat="1" ht="12.75" customHeight="1"/>
    <row r="60" s="125" customFormat="1" ht="12.75" customHeight="1"/>
    <row r="61" s="125" customFormat="1" ht="12.75" customHeight="1"/>
    <row r="62" s="125" customFormat="1" ht="12.75" customHeight="1"/>
    <row r="63" s="125" customFormat="1" ht="12.75" customHeight="1"/>
    <row r="64" s="125" customFormat="1" ht="12.75" customHeight="1"/>
    <row r="65" s="125" customFormat="1" ht="12.75" customHeight="1"/>
    <row r="66" s="125" customFormat="1" ht="12.75" customHeight="1"/>
    <row r="67" s="125" customFormat="1" ht="12.75" customHeight="1"/>
    <row r="68" s="125" customFormat="1" ht="12.75" customHeight="1"/>
    <row r="69" s="125" customFormat="1" ht="12.75" customHeight="1"/>
  </sheetData>
  <mergeCells count="2">
    <mergeCell ref="A2:E2"/>
    <mergeCell ref="D3:E3"/>
  </mergeCells>
  <pageMargins left="0.75" right="0.75"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FD14"/>
  <sheetViews>
    <sheetView workbookViewId="0">
      <selection activeCell="A1" sqref="A1:G1"/>
    </sheetView>
  </sheetViews>
  <sheetFormatPr defaultColWidth="9" defaultRowHeight="14.25"/>
  <cols>
    <col min="1" max="1" width="37.5" style="37" customWidth="1"/>
    <col min="2" max="3" width="8.125" style="37" customWidth="1"/>
    <col min="4" max="4" width="8.125" style="101" customWidth="1"/>
    <col min="5" max="7" width="8.125" style="37" customWidth="1"/>
    <col min="8" max="16384" width="9" style="37"/>
  </cols>
  <sheetData>
    <row r="1" s="37" customFormat="1" ht="42" customHeight="1" spans="1:7">
      <c r="A1" s="102" t="s">
        <v>832</v>
      </c>
      <c r="B1" s="103"/>
      <c r="C1" s="103"/>
      <c r="D1" s="103"/>
      <c r="E1" s="103"/>
      <c r="F1" s="103"/>
      <c r="G1" s="103"/>
    </row>
    <row r="2" s="37" customFormat="1" ht="15" spans="1:7">
      <c r="A2" s="104"/>
      <c r="B2" s="105"/>
      <c r="C2" s="105"/>
      <c r="D2" s="106"/>
      <c r="E2" s="105"/>
      <c r="F2" s="107" t="s">
        <v>7</v>
      </c>
      <c r="G2" s="108"/>
    </row>
    <row r="3" s="37" customFormat="1" ht="26.1" customHeight="1" spans="1:7">
      <c r="A3" s="109" t="s">
        <v>762</v>
      </c>
      <c r="B3" s="110" t="s">
        <v>298</v>
      </c>
      <c r="C3" s="111" t="s">
        <v>763</v>
      </c>
      <c r="D3" s="112"/>
      <c r="E3" s="113"/>
      <c r="F3" s="113"/>
      <c r="G3" s="113"/>
    </row>
    <row r="4" s="37" customFormat="1" ht="36" customHeight="1" spans="1:7">
      <c r="A4" s="114"/>
      <c r="B4" s="115"/>
      <c r="C4" s="111"/>
      <c r="D4" s="116"/>
      <c r="E4" s="117"/>
      <c r="F4" s="117"/>
      <c r="G4" s="117"/>
    </row>
    <row r="5" s="37" customFormat="1" ht="17.1" customHeight="1" spans="1:7">
      <c r="A5" s="118" t="s">
        <v>833</v>
      </c>
      <c r="B5" s="119"/>
      <c r="C5" s="119"/>
      <c r="D5" s="120"/>
      <c r="E5" s="119"/>
      <c r="F5" s="119"/>
      <c r="G5" s="119"/>
    </row>
    <row r="6" s="37" customFormat="1" ht="33" customHeight="1" spans="1:7">
      <c r="A6" s="118" t="s">
        <v>834</v>
      </c>
      <c r="B6" s="119"/>
      <c r="C6" s="121" t="s">
        <v>789</v>
      </c>
      <c r="D6" s="120"/>
      <c r="E6" s="119"/>
      <c r="F6" s="119"/>
      <c r="G6" s="119"/>
    </row>
    <row r="7" s="37" customFormat="1" spans="1:7">
      <c r="A7" s="118" t="s">
        <v>835</v>
      </c>
      <c r="B7" s="122"/>
      <c r="C7" s="122"/>
      <c r="D7" s="123"/>
      <c r="E7" s="122"/>
      <c r="F7" s="122"/>
      <c r="G7" s="122"/>
    </row>
    <row r="8" s="37" customFormat="1" spans="1:7">
      <c r="A8" s="122"/>
      <c r="B8" s="122"/>
      <c r="C8" s="122"/>
      <c r="D8" s="123"/>
      <c r="E8" s="122"/>
      <c r="F8" s="122"/>
      <c r="G8" s="122"/>
    </row>
    <row r="9" s="37" customFormat="1" spans="1:7">
      <c r="A9" s="122"/>
      <c r="B9" s="122"/>
      <c r="C9" s="122"/>
      <c r="D9" s="123"/>
      <c r="E9" s="122"/>
      <c r="F9" s="122"/>
      <c r="G9" s="122"/>
    </row>
    <row r="10" s="37" customFormat="1" spans="4:4">
      <c r="D10" s="101"/>
    </row>
    <row r="11" s="37" customFormat="1" spans="4:4">
      <c r="D11" s="101"/>
    </row>
    <row r="12" customFormat="1" spans="1:16384">
      <c r="A12" s="37" t="s">
        <v>791</v>
      </c>
      <c r="B12" s="37"/>
      <c r="C12" s="37"/>
      <c r="D12" s="101"/>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c r="XFC12" s="37"/>
      <c r="XFD12" s="37"/>
    </row>
    <row r="13" s="37" customFormat="1" spans="4:4">
      <c r="D13" s="101"/>
    </row>
    <row r="14" s="37" customFormat="1" ht="20.25" customHeight="1" spans="1:7">
      <c r="A14" s="124" t="s">
        <v>792</v>
      </c>
      <c r="B14" s="124"/>
      <c r="C14" s="124"/>
      <c r="D14" s="124"/>
      <c r="E14" s="124"/>
      <c r="F14" s="124"/>
      <c r="G14" s="124"/>
    </row>
  </sheetData>
  <mergeCells count="6">
    <mergeCell ref="A1:G1"/>
    <mergeCell ref="F2:G2"/>
    <mergeCell ref="C3:G3"/>
    <mergeCell ref="A14:G14"/>
    <mergeCell ref="A3:A4"/>
    <mergeCell ref="B3:B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autoPageBreaks="0"/>
  </sheetPr>
  <dimension ref="A1:H15"/>
  <sheetViews>
    <sheetView showZeros="0" workbookViewId="0">
      <selection activeCell="D11" sqref="D11"/>
    </sheetView>
  </sheetViews>
  <sheetFormatPr defaultColWidth="9" defaultRowHeight="14.25" outlineLevelCol="7"/>
  <cols>
    <col min="1" max="1" width="33.75" style="37" customWidth="1"/>
    <col min="2" max="7" width="12.75" style="37" customWidth="1"/>
    <col min="8" max="8" width="9.375" style="37" customWidth="1"/>
    <col min="9" max="16384" width="9" style="37"/>
  </cols>
  <sheetData>
    <row r="1" s="37" customFormat="1" ht="25.5" spans="1:8">
      <c r="A1" s="85" t="s">
        <v>836</v>
      </c>
      <c r="B1" s="85"/>
      <c r="C1" s="85"/>
      <c r="D1" s="85"/>
      <c r="E1" s="85"/>
      <c r="F1" s="85"/>
      <c r="G1" s="86"/>
      <c r="H1" s="86"/>
    </row>
    <row r="2" s="37" customFormat="1" spans="1:8">
      <c r="A2" s="87"/>
      <c r="B2" s="87"/>
      <c r="C2" s="87"/>
      <c r="D2" s="87"/>
      <c r="E2" s="87" t="s">
        <v>7</v>
      </c>
      <c r="F2" s="87"/>
      <c r="G2" s="88"/>
      <c r="H2" s="88"/>
    </row>
    <row r="3" s="37" customFormat="1" spans="1:8">
      <c r="A3" s="89"/>
      <c r="B3" s="89"/>
      <c r="C3" s="89"/>
      <c r="D3" s="89"/>
      <c r="E3" s="89"/>
      <c r="F3" s="90"/>
      <c r="G3" s="88"/>
      <c r="H3" s="88"/>
    </row>
    <row r="4" s="37" customFormat="1" ht="27" customHeight="1" spans="1:8">
      <c r="A4" s="91" t="s">
        <v>837</v>
      </c>
      <c r="B4" s="91" t="s">
        <v>11</v>
      </c>
      <c r="C4" s="91"/>
      <c r="D4" s="91"/>
      <c r="E4" s="91"/>
      <c r="F4" s="91" t="s">
        <v>838</v>
      </c>
      <c r="G4" s="88"/>
      <c r="H4" s="88"/>
    </row>
    <row r="5" s="37" customFormat="1" ht="28.5" spans="1:8">
      <c r="A5" s="91"/>
      <c r="B5" s="92" t="s">
        <v>839</v>
      </c>
      <c r="C5" s="92" t="s">
        <v>840</v>
      </c>
      <c r="D5" s="92" t="s">
        <v>841</v>
      </c>
      <c r="E5" s="92" t="s">
        <v>842</v>
      </c>
      <c r="F5" s="91"/>
      <c r="G5" s="88"/>
      <c r="H5" s="88"/>
    </row>
    <row r="6" s="37" customFormat="1" spans="1:6">
      <c r="A6" s="93" t="s">
        <v>843</v>
      </c>
      <c r="B6" s="94">
        <f t="shared" ref="B6:B15" si="0">C6+D6+E6</f>
        <v>18526.01</v>
      </c>
      <c r="C6" s="94"/>
      <c r="D6" s="95">
        <v>2248.85</v>
      </c>
      <c r="E6" s="96">
        <v>16277.16</v>
      </c>
      <c r="F6" s="97"/>
    </row>
    <row r="7" spans="1:6">
      <c r="A7" s="93" t="s">
        <v>844</v>
      </c>
      <c r="B7" s="94">
        <f t="shared" si="0"/>
        <v>260</v>
      </c>
      <c r="C7" s="94"/>
      <c r="D7" s="95">
        <v>250</v>
      </c>
      <c r="E7" s="96">
        <v>10</v>
      </c>
      <c r="F7" s="97"/>
    </row>
    <row r="8" spans="1:6">
      <c r="A8" s="93" t="s">
        <v>845</v>
      </c>
      <c r="B8" s="94">
        <f t="shared" si="0"/>
        <v>11747.56</v>
      </c>
      <c r="C8" s="94"/>
      <c r="D8" s="94">
        <v>9647.56</v>
      </c>
      <c r="E8" s="94">
        <v>2100</v>
      </c>
      <c r="F8" s="97"/>
    </row>
    <row r="9" spans="1:6">
      <c r="A9" s="93" t="s">
        <v>846</v>
      </c>
      <c r="B9" s="94">
        <f t="shared" si="0"/>
        <v>8518.81</v>
      </c>
      <c r="C9" s="94"/>
      <c r="D9" s="95">
        <v>7418.81</v>
      </c>
      <c r="E9" s="96">
        <v>1100</v>
      </c>
      <c r="F9" s="98"/>
    </row>
    <row r="10" spans="1:6">
      <c r="A10" s="93" t="s">
        <v>847</v>
      </c>
      <c r="B10" s="94">
        <f t="shared" si="0"/>
        <v>3228.75</v>
      </c>
      <c r="C10" s="94"/>
      <c r="D10" s="99">
        <v>2228.75</v>
      </c>
      <c r="E10" s="96">
        <v>1000</v>
      </c>
      <c r="F10" s="98"/>
    </row>
    <row r="11" spans="1:6">
      <c r="A11" s="93" t="s">
        <v>848</v>
      </c>
      <c r="B11" s="94">
        <f t="shared" si="0"/>
        <v>30538.57</v>
      </c>
      <c r="C11" s="94"/>
      <c r="D11" s="100">
        <v>12151.41</v>
      </c>
      <c r="E11" s="100">
        <f>E6+E7+E8</f>
        <v>18387.16</v>
      </c>
      <c r="F11" s="97"/>
    </row>
    <row r="12" spans="1:6">
      <c r="A12" s="93" t="s">
        <v>849</v>
      </c>
      <c r="B12" s="94">
        <f t="shared" si="0"/>
        <v>28262.24</v>
      </c>
      <c r="C12" s="94"/>
      <c r="D12" s="95">
        <v>10236.8</v>
      </c>
      <c r="E12" s="96">
        <v>18025.44</v>
      </c>
      <c r="F12" s="97"/>
    </row>
    <row r="13" spans="1:6">
      <c r="A13" s="93" t="s">
        <v>850</v>
      </c>
      <c r="B13" s="94">
        <f t="shared" si="0"/>
        <v>2276.33</v>
      </c>
      <c r="C13" s="94"/>
      <c r="D13" s="100">
        <f>D11-D12</f>
        <v>1914.61</v>
      </c>
      <c r="E13" s="100">
        <f>E11-E12</f>
        <v>361.720000000001</v>
      </c>
      <c r="F13" s="97"/>
    </row>
    <row r="14" spans="1:6">
      <c r="A14" s="93" t="s">
        <v>851</v>
      </c>
      <c r="B14" s="94">
        <f t="shared" si="0"/>
        <v>20998.79</v>
      </c>
      <c r="C14" s="94"/>
      <c r="D14" s="100">
        <v>20549.57</v>
      </c>
      <c r="E14" s="94">
        <v>449.22</v>
      </c>
      <c r="F14" s="97"/>
    </row>
    <row r="15" spans="1:6">
      <c r="A15" s="93" t="s">
        <v>852</v>
      </c>
      <c r="B15" s="94">
        <f t="shared" si="0"/>
        <v>23275.12</v>
      </c>
      <c r="C15" s="100"/>
      <c r="D15" s="100">
        <f>D14+D13</f>
        <v>22464.18</v>
      </c>
      <c r="E15" s="100">
        <f>E14+E13</f>
        <v>810.940000000001</v>
      </c>
      <c r="F15" s="97"/>
    </row>
  </sheetData>
  <mergeCells count="5">
    <mergeCell ref="A1:F1"/>
    <mergeCell ref="E2:F2"/>
    <mergeCell ref="B4:E4"/>
    <mergeCell ref="A4:A5"/>
    <mergeCell ref="F4:F5"/>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S63"/>
  <sheetViews>
    <sheetView workbookViewId="0">
      <selection activeCell="A1" sqref="A1:C1"/>
    </sheetView>
  </sheetViews>
  <sheetFormatPr defaultColWidth="9" defaultRowHeight="14.25"/>
  <cols>
    <col min="1" max="1" width="11" style="42" customWidth="1"/>
    <col min="2" max="2" width="31" style="42" customWidth="1"/>
    <col min="3" max="3" width="20.25" style="42" customWidth="1"/>
    <col min="4" max="4" width="9" style="42"/>
    <col min="5" max="5" width="9.625" style="42" customWidth="1"/>
    <col min="6" max="16382" width="9" style="42"/>
  </cols>
  <sheetData>
    <row r="1" s="37" customFormat="1" ht="30" customHeight="1" spans="1:253">
      <c r="A1" s="43" t="s">
        <v>853</v>
      </c>
      <c r="B1" s="43"/>
      <c r="C1" s="43"/>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row>
    <row r="2" s="38" customFormat="1" ht="19.5" customHeight="1" spans="2:3">
      <c r="B2" s="44" t="s">
        <v>7</v>
      </c>
      <c r="C2" s="45"/>
    </row>
    <row r="3" s="39" customFormat="1" ht="51" customHeight="1" spans="1:3">
      <c r="A3" s="46" t="s">
        <v>8</v>
      </c>
      <c r="B3" s="47" t="s">
        <v>9</v>
      </c>
      <c r="C3" s="48" t="s">
        <v>65</v>
      </c>
    </row>
    <row r="4" s="40" customFormat="1" ht="35.1" customHeight="1" spans="1:4">
      <c r="A4" s="73">
        <v>1030601</v>
      </c>
      <c r="B4" s="74" t="s">
        <v>854</v>
      </c>
      <c r="C4" s="51"/>
      <c r="D4" s="52"/>
    </row>
    <row r="5" s="40" customFormat="1" ht="35.1" customHeight="1" spans="1:3">
      <c r="A5" s="73">
        <v>103060105</v>
      </c>
      <c r="B5" s="75" t="s">
        <v>855</v>
      </c>
      <c r="C5" s="54"/>
    </row>
    <row r="6" s="40" customFormat="1" ht="35.1" customHeight="1" spans="1:3">
      <c r="A6" s="73"/>
      <c r="B6" s="55" t="s">
        <v>835</v>
      </c>
      <c r="C6" s="54"/>
    </row>
    <row r="7" s="40" customFormat="1" ht="35.1" customHeight="1" spans="1:5">
      <c r="A7" s="73">
        <v>1030602</v>
      </c>
      <c r="B7" s="74" t="s">
        <v>856</v>
      </c>
      <c r="C7" s="51"/>
      <c r="D7" s="59"/>
      <c r="E7" s="59"/>
    </row>
    <row r="8" s="40" customFormat="1" ht="35.1" customHeight="1" spans="1:5">
      <c r="A8" s="73">
        <v>103060202</v>
      </c>
      <c r="B8" s="76" t="s">
        <v>857</v>
      </c>
      <c r="C8" s="77"/>
      <c r="E8" s="78"/>
    </row>
    <row r="9" s="40" customFormat="1" ht="35.1" customHeight="1" spans="1:6">
      <c r="A9" s="73">
        <v>103060298</v>
      </c>
      <c r="B9" s="79" t="s">
        <v>858</v>
      </c>
      <c r="C9" s="77"/>
      <c r="E9" s="78"/>
      <c r="F9" s="78"/>
    </row>
    <row r="10" s="40" customFormat="1" ht="35.1" customHeight="1" spans="1:3">
      <c r="A10" s="73">
        <v>1030603</v>
      </c>
      <c r="B10" s="74" t="s">
        <v>859</v>
      </c>
      <c r="C10" s="51"/>
    </row>
    <row r="11" s="40" customFormat="1" ht="35.1" customHeight="1" spans="1:3">
      <c r="A11" s="73"/>
      <c r="B11" s="55" t="s">
        <v>835</v>
      </c>
      <c r="C11" s="51"/>
    </row>
    <row r="12" s="40" customFormat="1" ht="35.1" customHeight="1" spans="1:8">
      <c r="A12" s="73">
        <v>1030604</v>
      </c>
      <c r="B12" s="74" t="s">
        <v>860</v>
      </c>
      <c r="C12" s="51"/>
      <c r="E12" s="78"/>
      <c r="F12" s="78"/>
      <c r="H12" s="78"/>
    </row>
    <row r="13" s="40" customFormat="1" ht="35.1" customHeight="1" spans="1:8">
      <c r="A13" s="73"/>
      <c r="B13" s="55" t="s">
        <v>835</v>
      </c>
      <c r="C13" s="51"/>
      <c r="E13" s="78"/>
      <c r="F13" s="78"/>
      <c r="H13" s="78"/>
    </row>
    <row r="14" s="40" customFormat="1" ht="35.1" customHeight="1" spans="1:5">
      <c r="A14" s="73">
        <v>1030698</v>
      </c>
      <c r="B14" s="80" t="s">
        <v>861</v>
      </c>
      <c r="C14" s="81"/>
      <c r="D14" s="78"/>
      <c r="E14" s="78"/>
    </row>
    <row r="15" s="40" customFormat="1" ht="35.1" customHeight="1" spans="1:5">
      <c r="A15" s="73"/>
      <c r="B15" s="55" t="s">
        <v>835</v>
      </c>
      <c r="C15" s="81"/>
      <c r="D15" s="78"/>
      <c r="E15" s="78"/>
    </row>
    <row r="16" s="40" customFormat="1" ht="35.1" customHeight="1" spans="1:7">
      <c r="A16" s="49"/>
      <c r="B16" s="75" t="s">
        <v>862</v>
      </c>
      <c r="C16" s="54"/>
      <c r="F16" s="78"/>
      <c r="G16" s="78"/>
    </row>
    <row r="17" s="40" customFormat="1" ht="35.1" customHeight="1" spans="1:5">
      <c r="A17" s="49"/>
      <c r="B17" s="75" t="s">
        <v>863</v>
      </c>
      <c r="C17" s="54"/>
      <c r="E17" s="78"/>
    </row>
    <row r="18" s="40" customFormat="1" ht="24.95" customHeight="1" spans="1:3">
      <c r="A18" s="49"/>
      <c r="B18" s="82" t="s">
        <v>864</v>
      </c>
      <c r="C18" s="83" t="s">
        <v>789</v>
      </c>
    </row>
    <row r="19" s="41" customFormat="1" ht="25.5" customHeight="1" spans="3:3">
      <c r="C19" s="84"/>
    </row>
    <row r="20" s="41" customFormat="1" ht="15"/>
    <row r="21" s="41" customFormat="1" ht="15"/>
    <row r="22" s="41" customFormat="1" ht="15"/>
    <row r="23" s="41" customFormat="1" ht="15"/>
    <row r="24" s="41" customFormat="1" ht="15"/>
    <row r="25" s="41" customFormat="1" ht="15"/>
    <row r="26" s="41" customFormat="1" ht="15"/>
    <row r="27" s="41" customFormat="1" ht="15"/>
    <row r="28" s="41" customFormat="1" ht="15"/>
    <row r="29" s="41" customFormat="1" ht="15"/>
    <row r="30" s="41" customFormat="1" ht="15"/>
    <row r="31" s="41" customFormat="1" ht="15"/>
    <row r="32" s="41" customFormat="1" ht="15"/>
    <row r="33" s="41" customFormat="1" ht="15"/>
    <row r="34" s="41" customFormat="1" ht="15"/>
    <row r="35" s="41" customFormat="1" ht="15"/>
    <row r="36" s="41" customFormat="1" ht="15"/>
    <row r="37" s="41" customFormat="1" ht="15"/>
    <row r="38" s="41" customFormat="1" ht="15"/>
    <row r="39" s="41" customFormat="1" ht="15"/>
    <row r="40" s="41" customFormat="1" ht="15"/>
    <row r="41" s="41" customFormat="1" ht="15"/>
    <row r="42" s="41" customFormat="1" ht="15"/>
    <row r="43" s="41" customFormat="1" ht="15"/>
    <row r="44" s="41" customFormat="1" ht="15"/>
    <row r="45" s="41" customFormat="1" ht="15"/>
    <row r="46" s="41" customFormat="1" ht="15"/>
    <row r="47" s="41" customFormat="1" ht="15"/>
    <row r="48" s="41" customFormat="1" ht="15"/>
    <row r="49" s="41" customFormat="1" ht="15"/>
    <row r="50" s="41" customFormat="1" ht="15"/>
    <row r="51" s="41" customFormat="1" ht="15"/>
    <row r="52" s="41" customFormat="1" ht="15"/>
    <row r="53" s="41" customFormat="1" ht="15"/>
    <row r="54" s="41" customFormat="1" ht="15"/>
    <row r="55" s="41" customFormat="1" ht="15"/>
    <row r="56" s="41" customFormat="1" ht="15"/>
    <row r="57" s="41" customFormat="1" ht="15"/>
    <row r="58" s="41" customFormat="1" ht="15"/>
    <row r="59" s="41" customFormat="1" ht="15"/>
    <row r="60" s="41" customFormat="1" ht="15"/>
    <row r="61" s="41" customFormat="1" ht="15"/>
    <row r="62" s="41" customFormat="1" ht="15"/>
    <row r="63" s="41" customFormat="1" ht="15"/>
  </sheetData>
  <mergeCells count="2">
    <mergeCell ref="A1:C1"/>
    <mergeCell ref="B2:C2"/>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S51"/>
  <sheetViews>
    <sheetView workbookViewId="0">
      <selection activeCell="A1" sqref="A1:C1"/>
    </sheetView>
  </sheetViews>
  <sheetFormatPr defaultColWidth="9" defaultRowHeight="14.25"/>
  <cols>
    <col min="1" max="1" width="9.625" style="42"/>
    <col min="2" max="2" width="27.25" style="42" customWidth="1"/>
    <col min="3" max="3" width="19.125" style="42" customWidth="1"/>
    <col min="4" max="4" width="9" style="42"/>
    <col min="5" max="5" width="9.625" style="42" customWidth="1"/>
    <col min="6" max="16382" width="9" style="42"/>
  </cols>
  <sheetData>
    <row r="1" s="37" customFormat="1" ht="30" customHeight="1" spans="1:253">
      <c r="A1" s="43" t="s">
        <v>865</v>
      </c>
      <c r="B1" s="43"/>
      <c r="C1" s="43"/>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row>
    <row r="2" s="38" customFormat="1" ht="19.5" customHeight="1" spans="2:3">
      <c r="B2" s="44" t="s">
        <v>7</v>
      </c>
      <c r="C2" s="45"/>
    </row>
    <row r="3" s="39" customFormat="1" ht="63" customHeight="1" spans="1:3">
      <c r="A3" s="46" t="s">
        <v>8</v>
      </c>
      <c r="B3" s="47" t="s">
        <v>9</v>
      </c>
      <c r="C3" s="48" t="s">
        <v>65</v>
      </c>
    </row>
    <row r="4" s="40" customFormat="1" ht="35.1" customHeight="1" spans="1:4">
      <c r="A4" s="49">
        <v>20804</v>
      </c>
      <c r="B4" s="50" t="s">
        <v>866</v>
      </c>
      <c r="C4" s="51"/>
      <c r="D4" s="52"/>
    </row>
    <row r="5" s="40" customFormat="1" ht="35.1" customHeight="1" spans="1:3">
      <c r="A5" s="49">
        <v>2080451</v>
      </c>
      <c r="B5" s="53" t="s">
        <v>867</v>
      </c>
      <c r="C5" s="54"/>
    </row>
    <row r="6" s="40" customFormat="1" ht="35.1" customHeight="1" spans="1:3">
      <c r="A6" s="49"/>
      <c r="B6" s="55" t="s">
        <v>835</v>
      </c>
      <c r="C6" s="54"/>
    </row>
    <row r="7" s="40" customFormat="1" ht="35.1" customHeight="1" spans="1:3">
      <c r="A7" s="49">
        <v>223</v>
      </c>
      <c r="B7" s="50" t="s">
        <v>868</v>
      </c>
      <c r="C7" s="54"/>
    </row>
    <row r="8" s="40" customFormat="1" ht="35.1" customHeight="1" spans="1:5">
      <c r="A8" s="56">
        <v>22301</v>
      </c>
      <c r="B8" s="57" t="s">
        <v>869</v>
      </c>
      <c r="C8" s="58"/>
      <c r="D8" s="59"/>
      <c r="E8" s="59"/>
    </row>
    <row r="9" s="40" customFormat="1" ht="35.1" customHeight="1" spans="1:5">
      <c r="A9" s="49"/>
      <c r="B9" s="60" t="s">
        <v>870</v>
      </c>
      <c r="C9" s="61"/>
      <c r="D9" s="59"/>
      <c r="E9" s="62"/>
    </row>
    <row r="10" s="41" customFormat="1" ht="35.1" customHeight="1" spans="1:3">
      <c r="A10" s="63">
        <v>2300803</v>
      </c>
      <c r="B10" s="64" t="s">
        <v>871</v>
      </c>
      <c r="C10" s="65"/>
    </row>
    <row r="11" s="41" customFormat="1" ht="35.1" customHeight="1" spans="1:3">
      <c r="A11" s="63"/>
      <c r="B11" s="66" t="s">
        <v>872</v>
      </c>
      <c r="C11" s="67" t="s">
        <v>789</v>
      </c>
    </row>
    <row r="12" s="41" customFormat="1" ht="35.1" customHeight="1" spans="1:3">
      <c r="A12" s="68"/>
      <c r="B12" s="69" t="s">
        <v>835</v>
      </c>
      <c r="C12" s="68"/>
    </row>
    <row r="13" s="41" customFormat="1" ht="30" customHeight="1" spans="1:1">
      <c r="A13" s="70" t="s">
        <v>791</v>
      </c>
    </row>
    <row r="14" s="41" customFormat="1" ht="15"/>
    <row r="15" s="41" customFormat="1" ht="15" spans="1:3">
      <c r="A15" s="71" t="s">
        <v>873</v>
      </c>
      <c r="B15" s="72"/>
      <c r="C15" s="72"/>
    </row>
    <row r="16" s="41" customFormat="1" ht="15"/>
    <row r="17" s="41" customFormat="1" ht="15"/>
    <row r="18" s="41" customFormat="1" ht="15"/>
    <row r="19" s="41" customFormat="1" ht="15"/>
    <row r="20" s="41" customFormat="1" ht="15"/>
    <row r="21" s="41" customFormat="1" ht="15"/>
    <row r="22" s="41" customFormat="1" ht="15"/>
    <row r="23" s="41" customFormat="1" ht="15"/>
    <row r="24" s="41" customFormat="1" ht="15"/>
    <row r="25" s="41" customFormat="1" ht="15"/>
    <row r="26" s="41" customFormat="1" ht="15"/>
    <row r="27" s="41" customFormat="1" ht="15"/>
    <row r="28" s="41" customFormat="1" ht="15"/>
    <row r="29" s="41" customFormat="1" ht="15"/>
    <row r="30" s="41" customFormat="1" ht="15"/>
    <row r="31" s="41" customFormat="1" ht="15"/>
    <row r="32" s="41" customFormat="1" ht="15"/>
    <row r="33" s="41" customFormat="1" ht="15"/>
    <row r="34" s="41" customFormat="1" ht="15"/>
    <row r="35" s="41" customFormat="1" ht="15"/>
    <row r="36" s="41" customFormat="1" ht="15"/>
    <row r="37" s="41" customFormat="1" ht="15"/>
    <row r="38" s="41" customFormat="1" ht="15"/>
    <row r="39" s="41" customFormat="1" ht="15"/>
    <row r="40" s="41" customFormat="1" ht="15"/>
    <row r="41" s="41" customFormat="1" ht="15"/>
    <row r="42" s="41" customFormat="1" ht="15"/>
    <row r="43" s="41" customFormat="1" ht="15"/>
    <row r="44" s="41" customFormat="1" ht="15"/>
    <row r="45" s="41" customFormat="1" ht="15"/>
    <row r="46" s="41" customFormat="1" ht="15"/>
    <row r="47" s="41" customFormat="1" ht="15"/>
    <row r="48" s="41" customFormat="1" ht="15"/>
    <row r="49" s="41" customFormat="1" ht="15"/>
    <row r="50" s="41" customFormat="1" ht="15"/>
    <row r="51" s="41" customFormat="1" ht="15"/>
  </sheetData>
  <mergeCells count="3">
    <mergeCell ref="A1:C1"/>
    <mergeCell ref="B2:C2"/>
    <mergeCell ref="A15:C15"/>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5"/>
  <sheetViews>
    <sheetView workbookViewId="0">
      <selection activeCell="E5" sqref="E5"/>
    </sheetView>
  </sheetViews>
  <sheetFormatPr defaultColWidth="9" defaultRowHeight="13.5" outlineLevelRow="4" outlineLevelCol="4"/>
  <cols>
    <col min="1" max="1" width="13.875" style="32" customWidth="1"/>
    <col min="2" max="2" width="17.75" style="32" customWidth="1"/>
    <col min="3" max="3" width="19.375" style="32" customWidth="1"/>
    <col min="4" max="4" width="19.875" style="32" customWidth="1"/>
    <col min="5" max="5" width="16.625" style="32" customWidth="1"/>
    <col min="6" max="16384" width="9" style="32"/>
  </cols>
  <sheetData>
    <row r="1" s="32" customFormat="1" ht="33" customHeight="1" spans="1:5">
      <c r="A1" s="33" t="s">
        <v>874</v>
      </c>
      <c r="B1" s="33"/>
      <c r="C1" s="33"/>
      <c r="D1" s="33"/>
      <c r="E1" s="33"/>
    </row>
    <row r="2" s="32" customFormat="1" spans="1:5">
      <c r="A2" s="34"/>
      <c r="B2" s="34"/>
      <c r="C2" s="34"/>
      <c r="D2" s="35" t="s">
        <v>7</v>
      </c>
      <c r="E2" s="35"/>
    </row>
    <row r="3" s="32" customFormat="1" ht="48.75" customHeight="1" spans="1:5">
      <c r="A3" s="36"/>
      <c r="B3" s="36" t="s">
        <v>298</v>
      </c>
      <c r="C3" s="36" t="s">
        <v>875</v>
      </c>
      <c r="D3" s="36" t="s">
        <v>876</v>
      </c>
      <c r="E3" s="36" t="s">
        <v>877</v>
      </c>
    </row>
    <row r="4" s="32" customFormat="1" ht="48.75" customHeight="1" spans="1:5">
      <c r="A4" s="36" t="s">
        <v>878</v>
      </c>
      <c r="B4" s="36">
        <v>306056</v>
      </c>
      <c r="C4" s="36">
        <v>287556</v>
      </c>
      <c r="D4" s="36">
        <v>18500</v>
      </c>
      <c r="E4" s="36"/>
    </row>
    <row r="5" s="32" customFormat="1" ht="48.75" customHeight="1" spans="1:5">
      <c r="A5" s="36" t="s">
        <v>879</v>
      </c>
      <c r="B5" s="36">
        <v>300257</v>
      </c>
      <c r="C5" s="36">
        <v>281757</v>
      </c>
      <c r="D5" s="36">
        <v>18500</v>
      </c>
      <c r="E5" s="36"/>
    </row>
  </sheetData>
  <mergeCells count="2">
    <mergeCell ref="A1:E1"/>
    <mergeCell ref="D2:E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2"/>
  <sheetViews>
    <sheetView workbookViewId="0">
      <selection activeCell="E6" sqref="E6:E182"/>
    </sheetView>
  </sheetViews>
  <sheetFormatPr defaultColWidth="9" defaultRowHeight="13.5" outlineLevelCol="4"/>
  <cols>
    <col min="1" max="1" width="15.75" customWidth="1"/>
    <col min="2" max="2" width="17" customWidth="1"/>
    <col min="3" max="3" width="18.75" customWidth="1"/>
    <col min="4" max="4" width="14.375" customWidth="1"/>
  </cols>
  <sheetData>
    <row r="1" spans="1:5">
      <c r="A1" s="1" t="s">
        <v>880</v>
      </c>
      <c r="B1" s="2"/>
      <c r="C1" s="2"/>
      <c r="D1" s="3"/>
      <c r="E1" s="3"/>
    </row>
    <row r="2" spans="1:5">
      <c r="A2" s="2"/>
      <c r="B2" s="2"/>
      <c r="C2" s="2"/>
      <c r="D2" s="3"/>
      <c r="E2" s="3"/>
    </row>
    <row r="3" spans="1:5">
      <c r="A3" s="4"/>
      <c r="B3" s="5"/>
      <c r="C3" s="5"/>
      <c r="D3" s="6" t="s">
        <v>7</v>
      </c>
      <c r="E3" s="6"/>
    </row>
    <row r="4" spans="1:5">
      <c r="A4" s="7" t="s">
        <v>881</v>
      </c>
      <c r="B4" s="8" t="s">
        <v>882</v>
      </c>
      <c r="C4" s="9" t="s">
        <v>883</v>
      </c>
      <c r="D4" s="10" t="s">
        <v>884</v>
      </c>
      <c r="E4" s="11" t="s">
        <v>877</v>
      </c>
    </row>
    <row r="5" ht="14.25" spans="1:5">
      <c r="A5" s="7"/>
      <c r="B5" s="12"/>
      <c r="C5" s="13"/>
      <c r="D5" s="14"/>
      <c r="E5" s="11"/>
    </row>
    <row r="6" spans="1:5">
      <c r="A6" s="15" t="s">
        <v>885</v>
      </c>
      <c r="B6" s="16" t="s">
        <v>886</v>
      </c>
      <c r="C6" s="17" t="s">
        <v>887</v>
      </c>
      <c r="D6" s="18">
        <v>0.64</v>
      </c>
      <c r="E6" s="19"/>
    </row>
    <row r="7" spans="1:5">
      <c r="A7" s="15" t="s">
        <v>885</v>
      </c>
      <c r="B7" s="16" t="s">
        <v>886</v>
      </c>
      <c r="C7" s="17" t="s">
        <v>887</v>
      </c>
      <c r="D7" s="18">
        <v>0.32</v>
      </c>
      <c r="E7" s="19"/>
    </row>
    <row r="8" spans="1:5">
      <c r="A8" s="15" t="s">
        <v>885</v>
      </c>
      <c r="B8" s="16" t="s">
        <v>886</v>
      </c>
      <c r="C8" s="17" t="s">
        <v>887</v>
      </c>
      <c r="D8" s="18">
        <v>2.72</v>
      </c>
      <c r="E8" s="19"/>
    </row>
    <row r="9" spans="1:5">
      <c r="A9" s="15" t="s">
        <v>885</v>
      </c>
      <c r="B9" s="16" t="s">
        <v>886</v>
      </c>
      <c r="C9" s="17" t="s">
        <v>888</v>
      </c>
      <c r="D9" s="18">
        <v>0.5</v>
      </c>
      <c r="E9" s="19"/>
    </row>
    <row r="10" spans="1:5">
      <c r="A10" s="15" t="s">
        <v>885</v>
      </c>
      <c r="B10" s="16" t="s">
        <v>886</v>
      </c>
      <c r="C10" s="17" t="s">
        <v>889</v>
      </c>
      <c r="D10" s="18">
        <v>0.5</v>
      </c>
      <c r="E10" s="19"/>
    </row>
    <row r="11" spans="1:5">
      <c r="A11" s="15" t="s">
        <v>885</v>
      </c>
      <c r="B11" s="16" t="s">
        <v>886</v>
      </c>
      <c r="C11" s="17" t="s">
        <v>887</v>
      </c>
      <c r="D11" s="18">
        <v>1.63</v>
      </c>
      <c r="E11" s="19"/>
    </row>
    <row r="12" spans="1:5">
      <c r="A12" s="15" t="s">
        <v>885</v>
      </c>
      <c r="B12" s="16" t="s">
        <v>886</v>
      </c>
      <c r="C12" s="17" t="s">
        <v>890</v>
      </c>
      <c r="D12" s="18">
        <v>0.8</v>
      </c>
      <c r="E12" s="19"/>
    </row>
    <row r="13" spans="1:5">
      <c r="A13" s="15" t="s">
        <v>885</v>
      </c>
      <c r="B13" s="16" t="s">
        <v>886</v>
      </c>
      <c r="C13" s="17" t="s">
        <v>887</v>
      </c>
      <c r="D13" s="18">
        <v>2.56</v>
      </c>
      <c r="E13" s="19"/>
    </row>
    <row r="14" spans="1:5">
      <c r="A14" s="15" t="s">
        <v>885</v>
      </c>
      <c r="B14" s="16" t="s">
        <v>886</v>
      </c>
      <c r="C14" s="17" t="s">
        <v>887</v>
      </c>
      <c r="D14" s="18">
        <v>4.39</v>
      </c>
      <c r="E14" s="19"/>
    </row>
    <row r="15" spans="1:5">
      <c r="A15" s="15" t="s">
        <v>885</v>
      </c>
      <c r="B15" s="16" t="s">
        <v>886</v>
      </c>
      <c r="C15" s="17" t="s">
        <v>888</v>
      </c>
      <c r="D15" s="18">
        <v>1</v>
      </c>
      <c r="E15" s="19"/>
    </row>
    <row r="16" spans="1:5">
      <c r="A16" s="15" t="s">
        <v>885</v>
      </c>
      <c r="B16" s="16" t="s">
        <v>886</v>
      </c>
      <c r="C16" s="17" t="s">
        <v>890</v>
      </c>
      <c r="D16" s="18">
        <v>0.16</v>
      </c>
      <c r="E16" s="19"/>
    </row>
    <row r="17" spans="1:5">
      <c r="A17" s="15" t="s">
        <v>885</v>
      </c>
      <c r="B17" s="16" t="s">
        <v>886</v>
      </c>
      <c r="C17" s="17" t="s">
        <v>887</v>
      </c>
      <c r="D17" s="18">
        <v>2.3</v>
      </c>
      <c r="E17" s="19"/>
    </row>
    <row r="18" spans="1:5">
      <c r="A18" s="15" t="s">
        <v>885</v>
      </c>
      <c r="B18" s="16" t="s">
        <v>891</v>
      </c>
      <c r="C18" s="17" t="s">
        <v>888</v>
      </c>
      <c r="D18" s="20">
        <v>1.8</v>
      </c>
      <c r="E18" s="19"/>
    </row>
    <row r="19" spans="1:5">
      <c r="A19" s="15" t="s">
        <v>885</v>
      </c>
      <c r="B19" s="16" t="s">
        <v>892</v>
      </c>
      <c r="C19" s="17" t="s">
        <v>887</v>
      </c>
      <c r="D19" s="20">
        <v>4.32</v>
      </c>
      <c r="E19" s="19"/>
    </row>
    <row r="20" spans="1:5">
      <c r="A20" s="15" t="s">
        <v>885</v>
      </c>
      <c r="B20" s="16" t="s">
        <v>893</v>
      </c>
      <c r="C20" s="17" t="s">
        <v>887</v>
      </c>
      <c r="D20" s="18">
        <v>1.92</v>
      </c>
      <c r="E20" s="19"/>
    </row>
    <row r="21" spans="1:5">
      <c r="A21" s="15" t="s">
        <v>885</v>
      </c>
      <c r="B21" s="16" t="s">
        <v>893</v>
      </c>
      <c r="C21" s="17" t="s">
        <v>894</v>
      </c>
      <c r="D21" s="18">
        <v>0.8</v>
      </c>
      <c r="E21" s="19"/>
    </row>
    <row r="22" spans="1:5">
      <c r="A22" s="15" t="s">
        <v>885</v>
      </c>
      <c r="B22" s="16" t="s">
        <v>893</v>
      </c>
      <c r="C22" s="17" t="s">
        <v>888</v>
      </c>
      <c r="D22" s="18">
        <v>5</v>
      </c>
      <c r="E22" s="19"/>
    </row>
    <row r="23" spans="1:5">
      <c r="A23" s="15" t="s">
        <v>885</v>
      </c>
      <c r="B23" s="16" t="s">
        <v>893</v>
      </c>
      <c r="C23" s="17" t="s">
        <v>887</v>
      </c>
      <c r="D23" s="18">
        <v>3.84</v>
      </c>
      <c r="E23" s="19"/>
    </row>
    <row r="24" spans="1:5">
      <c r="A24" s="15" t="s">
        <v>885</v>
      </c>
      <c r="B24" s="16" t="s">
        <v>893</v>
      </c>
      <c r="C24" s="17" t="s">
        <v>888</v>
      </c>
      <c r="D24" s="18">
        <v>4</v>
      </c>
      <c r="E24" s="19"/>
    </row>
    <row r="25" spans="1:5">
      <c r="A25" s="15" t="s">
        <v>885</v>
      </c>
      <c r="B25" s="16" t="s">
        <v>893</v>
      </c>
      <c r="C25" s="17" t="s">
        <v>894</v>
      </c>
      <c r="D25" s="18">
        <v>0.8</v>
      </c>
      <c r="E25" s="19"/>
    </row>
    <row r="26" spans="1:5">
      <c r="A26" s="15" t="s">
        <v>885</v>
      </c>
      <c r="B26" s="16" t="s">
        <v>893</v>
      </c>
      <c r="C26" s="17" t="s">
        <v>887</v>
      </c>
      <c r="D26" s="18">
        <v>0.64</v>
      </c>
      <c r="E26" s="19"/>
    </row>
    <row r="27" spans="1:5">
      <c r="A27" s="15" t="s">
        <v>885</v>
      </c>
      <c r="B27" s="16" t="s">
        <v>893</v>
      </c>
      <c r="C27" s="17" t="s">
        <v>888</v>
      </c>
      <c r="D27" s="18">
        <v>8</v>
      </c>
      <c r="E27" s="19"/>
    </row>
    <row r="28" spans="1:5">
      <c r="A28" s="15" t="s">
        <v>885</v>
      </c>
      <c r="B28" s="16" t="s">
        <v>893</v>
      </c>
      <c r="C28" s="17" t="s">
        <v>888</v>
      </c>
      <c r="D28" s="18">
        <v>2</v>
      </c>
      <c r="E28" s="19"/>
    </row>
    <row r="29" spans="1:5">
      <c r="A29" s="15" t="s">
        <v>885</v>
      </c>
      <c r="B29" s="16" t="s">
        <v>893</v>
      </c>
      <c r="C29" s="17" t="s">
        <v>894</v>
      </c>
      <c r="D29" s="18">
        <v>0.8</v>
      </c>
      <c r="E29" s="19"/>
    </row>
    <row r="30" spans="1:5">
      <c r="A30" s="15" t="s">
        <v>885</v>
      </c>
      <c r="B30" s="16" t="s">
        <v>893</v>
      </c>
      <c r="C30" s="17" t="s">
        <v>887</v>
      </c>
      <c r="D30" s="18">
        <v>3.2</v>
      </c>
      <c r="E30" s="19"/>
    </row>
    <row r="31" spans="1:5">
      <c r="A31" s="15" t="s">
        <v>885</v>
      </c>
      <c r="B31" s="16" t="s">
        <v>893</v>
      </c>
      <c r="C31" s="17" t="s">
        <v>888</v>
      </c>
      <c r="D31" s="18">
        <v>4</v>
      </c>
      <c r="E31" s="19"/>
    </row>
    <row r="32" spans="1:5">
      <c r="A32" s="15" t="s">
        <v>885</v>
      </c>
      <c r="B32" s="16" t="s">
        <v>893</v>
      </c>
      <c r="C32" s="17" t="s">
        <v>894</v>
      </c>
      <c r="D32" s="18">
        <v>1.6</v>
      </c>
      <c r="E32" s="19"/>
    </row>
    <row r="33" spans="1:5">
      <c r="A33" s="15" t="s">
        <v>885</v>
      </c>
      <c r="B33" s="16" t="s">
        <v>893</v>
      </c>
      <c r="C33" s="17" t="s">
        <v>888</v>
      </c>
      <c r="D33" s="18">
        <v>2</v>
      </c>
      <c r="E33" s="19"/>
    </row>
    <row r="34" spans="1:5">
      <c r="A34" s="15" t="s">
        <v>885</v>
      </c>
      <c r="B34" s="16" t="s">
        <v>895</v>
      </c>
      <c r="C34" s="17" t="s">
        <v>888</v>
      </c>
      <c r="D34" s="20">
        <v>1</v>
      </c>
      <c r="E34" s="19"/>
    </row>
    <row r="35" spans="1:5">
      <c r="A35" s="15" t="s">
        <v>885</v>
      </c>
      <c r="B35" s="16" t="s">
        <v>896</v>
      </c>
      <c r="C35" s="17" t="s">
        <v>888</v>
      </c>
      <c r="D35" s="20">
        <v>1.94</v>
      </c>
      <c r="E35" s="19"/>
    </row>
    <row r="36" spans="1:5">
      <c r="A36" s="15" t="s">
        <v>885</v>
      </c>
      <c r="B36" s="16" t="s">
        <v>897</v>
      </c>
      <c r="C36" s="17" t="s">
        <v>898</v>
      </c>
      <c r="D36" s="18">
        <v>6.72</v>
      </c>
      <c r="E36" s="19"/>
    </row>
    <row r="37" spans="1:5">
      <c r="A37" s="15" t="s">
        <v>885</v>
      </c>
      <c r="B37" s="16" t="s">
        <v>897</v>
      </c>
      <c r="C37" s="17" t="s">
        <v>899</v>
      </c>
      <c r="D37" s="18">
        <v>0.84</v>
      </c>
      <c r="E37" s="19"/>
    </row>
    <row r="38" spans="1:5">
      <c r="A38" s="15" t="s">
        <v>885</v>
      </c>
      <c r="B38" s="16" t="s">
        <v>897</v>
      </c>
      <c r="C38" s="17" t="s">
        <v>887</v>
      </c>
      <c r="D38" s="18">
        <v>5.6</v>
      </c>
      <c r="E38" s="19"/>
    </row>
    <row r="39" spans="1:5">
      <c r="A39" s="15" t="s">
        <v>885</v>
      </c>
      <c r="B39" s="16" t="s">
        <v>897</v>
      </c>
      <c r="C39" s="17" t="s">
        <v>888</v>
      </c>
      <c r="D39" s="18">
        <v>2</v>
      </c>
      <c r="E39" s="19"/>
    </row>
    <row r="40" spans="1:5">
      <c r="A40" s="15" t="s">
        <v>885</v>
      </c>
      <c r="B40" s="16" t="s">
        <v>897</v>
      </c>
      <c r="C40" s="17" t="s">
        <v>900</v>
      </c>
      <c r="D40" s="18">
        <v>1.8</v>
      </c>
      <c r="E40" s="19"/>
    </row>
    <row r="41" spans="1:5">
      <c r="A41" s="15" t="s">
        <v>885</v>
      </c>
      <c r="B41" s="16" t="s">
        <v>897</v>
      </c>
      <c r="C41" s="17" t="s">
        <v>899</v>
      </c>
      <c r="D41" s="18">
        <v>2.52</v>
      </c>
      <c r="E41" s="19"/>
    </row>
    <row r="42" spans="1:5">
      <c r="A42" s="15" t="s">
        <v>885</v>
      </c>
      <c r="B42" s="16" t="s">
        <v>897</v>
      </c>
      <c r="C42" s="17" t="s">
        <v>894</v>
      </c>
      <c r="D42" s="18">
        <v>3.28</v>
      </c>
      <c r="E42" s="19"/>
    </row>
    <row r="43" spans="1:5">
      <c r="A43" s="15" t="s">
        <v>885</v>
      </c>
      <c r="B43" s="16" t="s">
        <v>897</v>
      </c>
      <c r="C43" s="17" t="s">
        <v>887</v>
      </c>
      <c r="D43" s="18">
        <v>1.6</v>
      </c>
      <c r="E43" s="19"/>
    </row>
    <row r="44" spans="1:5">
      <c r="A44" s="15" t="s">
        <v>885</v>
      </c>
      <c r="B44" s="16" t="s">
        <v>897</v>
      </c>
      <c r="C44" s="17" t="s">
        <v>898</v>
      </c>
      <c r="D44" s="18">
        <v>5.04</v>
      </c>
      <c r="E44" s="19"/>
    </row>
    <row r="45" spans="1:5">
      <c r="A45" s="15" t="s">
        <v>885</v>
      </c>
      <c r="B45" s="16" t="s">
        <v>897</v>
      </c>
      <c r="C45" s="17" t="s">
        <v>898</v>
      </c>
      <c r="D45" s="18">
        <v>3.36</v>
      </c>
      <c r="E45" s="19"/>
    </row>
    <row r="46" spans="1:5">
      <c r="A46" s="15" t="s">
        <v>885</v>
      </c>
      <c r="B46" s="16" t="s">
        <v>897</v>
      </c>
      <c r="C46" s="17" t="s">
        <v>887</v>
      </c>
      <c r="D46" s="18">
        <v>1.92</v>
      </c>
      <c r="E46" s="19"/>
    </row>
    <row r="47" spans="1:5">
      <c r="A47" s="15" t="s">
        <v>885</v>
      </c>
      <c r="B47" s="16" t="s">
        <v>897</v>
      </c>
      <c r="C47" s="17" t="s">
        <v>900</v>
      </c>
      <c r="D47" s="18">
        <v>2.34</v>
      </c>
      <c r="E47" s="19"/>
    </row>
    <row r="48" spans="1:5">
      <c r="A48" s="15" t="s">
        <v>885</v>
      </c>
      <c r="B48" s="16" t="s">
        <v>897</v>
      </c>
      <c r="C48" s="17" t="s">
        <v>898</v>
      </c>
      <c r="D48" s="18">
        <v>8.4</v>
      </c>
      <c r="E48" s="19"/>
    </row>
    <row r="49" spans="1:5">
      <c r="A49" s="15" t="s">
        <v>885</v>
      </c>
      <c r="B49" s="16" t="s">
        <v>897</v>
      </c>
      <c r="C49" s="17" t="s">
        <v>887</v>
      </c>
      <c r="D49" s="18">
        <v>1.28</v>
      </c>
      <c r="E49" s="19"/>
    </row>
    <row r="50" spans="1:5">
      <c r="A50" s="15" t="s">
        <v>885</v>
      </c>
      <c r="B50" s="16" t="s">
        <v>897</v>
      </c>
      <c r="C50" s="17" t="s">
        <v>888</v>
      </c>
      <c r="D50" s="18">
        <v>3</v>
      </c>
      <c r="E50" s="19"/>
    </row>
    <row r="51" spans="1:5">
      <c r="A51" s="15" t="s">
        <v>885</v>
      </c>
      <c r="B51" s="16" t="s">
        <v>897</v>
      </c>
      <c r="C51" s="17" t="s">
        <v>900</v>
      </c>
      <c r="D51" s="18">
        <v>2.34</v>
      </c>
      <c r="E51" s="19"/>
    </row>
    <row r="52" spans="1:5">
      <c r="A52" s="15" t="s">
        <v>885</v>
      </c>
      <c r="B52" s="16" t="s">
        <v>897</v>
      </c>
      <c r="C52" s="17" t="s">
        <v>887</v>
      </c>
      <c r="D52" s="18">
        <v>1.92</v>
      </c>
      <c r="E52" s="19"/>
    </row>
    <row r="53" spans="1:5">
      <c r="A53" s="15" t="s">
        <v>885</v>
      </c>
      <c r="B53" s="16" t="s">
        <v>897</v>
      </c>
      <c r="C53" s="17" t="s">
        <v>898</v>
      </c>
      <c r="D53" s="18">
        <v>1.26</v>
      </c>
      <c r="E53" s="19"/>
    </row>
    <row r="54" spans="1:5">
      <c r="A54" s="15" t="s">
        <v>885</v>
      </c>
      <c r="B54" s="16" t="s">
        <v>897</v>
      </c>
      <c r="C54" s="17" t="s">
        <v>900</v>
      </c>
      <c r="D54" s="18">
        <v>2.34</v>
      </c>
      <c r="E54" s="19"/>
    </row>
    <row r="55" spans="1:5">
      <c r="A55" s="15" t="s">
        <v>885</v>
      </c>
      <c r="B55" s="16" t="s">
        <v>897</v>
      </c>
      <c r="C55" s="17" t="s">
        <v>898</v>
      </c>
      <c r="D55" s="18">
        <v>5.04</v>
      </c>
      <c r="E55" s="19"/>
    </row>
    <row r="56" spans="1:5">
      <c r="A56" s="15" t="s">
        <v>885</v>
      </c>
      <c r="B56" s="16" t="s">
        <v>897</v>
      </c>
      <c r="C56" s="17" t="s">
        <v>900</v>
      </c>
      <c r="D56" s="18">
        <v>2.34</v>
      </c>
      <c r="E56" s="19"/>
    </row>
    <row r="57" spans="1:5">
      <c r="A57" s="15" t="s">
        <v>885</v>
      </c>
      <c r="B57" s="16" t="s">
        <v>901</v>
      </c>
      <c r="C57" s="17" t="s">
        <v>887</v>
      </c>
      <c r="D57" s="18">
        <v>0.64</v>
      </c>
      <c r="E57" s="19"/>
    </row>
    <row r="58" spans="1:5">
      <c r="A58" s="15" t="s">
        <v>885</v>
      </c>
      <c r="B58" s="16" t="s">
        <v>901</v>
      </c>
      <c r="C58" s="17" t="s">
        <v>900</v>
      </c>
      <c r="D58" s="18">
        <v>1.2</v>
      </c>
      <c r="E58" s="19"/>
    </row>
    <row r="59" spans="1:5">
      <c r="A59" s="15" t="s">
        <v>885</v>
      </c>
      <c r="B59" s="16" t="s">
        <v>901</v>
      </c>
      <c r="C59" s="17" t="s">
        <v>902</v>
      </c>
      <c r="D59" s="18">
        <v>0.48</v>
      </c>
      <c r="E59" s="19"/>
    </row>
    <row r="60" spans="1:5">
      <c r="A60" s="15" t="s">
        <v>885</v>
      </c>
      <c r="B60" s="16" t="s">
        <v>901</v>
      </c>
      <c r="C60" s="17" t="s">
        <v>887</v>
      </c>
      <c r="D60" s="18">
        <v>1.28</v>
      </c>
      <c r="E60" s="19"/>
    </row>
    <row r="61" spans="1:5">
      <c r="A61" s="15" t="s">
        <v>885</v>
      </c>
      <c r="B61" s="16" t="s">
        <v>901</v>
      </c>
      <c r="C61" s="17" t="s">
        <v>900</v>
      </c>
      <c r="D61" s="18">
        <v>1.2</v>
      </c>
      <c r="E61" s="19"/>
    </row>
    <row r="62" spans="1:5">
      <c r="A62" s="15" t="s">
        <v>885</v>
      </c>
      <c r="B62" s="16" t="s">
        <v>901</v>
      </c>
      <c r="C62" s="17" t="s">
        <v>900</v>
      </c>
      <c r="D62" s="18">
        <v>1.2</v>
      </c>
      <c r="E62" s="19"/>
    </row>
    <row r="63" spans="1:5">
      <c r="A63" s="15" t="s">
        <v>885</v>
      </c>
      <c r="B63" s="16" t="s">
        <v>903</v>
      </c>
      <c r="C63" s="17" t="s">
        <v>887</v>
      </c>
      <c r="D63" s="18">
        <v>6.4</v>
      </c>
      <c r="E63" s="19"/>
    </row>
    <row r="64" spans="1:5">
      <c r="A64" s="15" t="s">
        <v>885</v>
      </c>
      <c r="B64" s="16" t="s">
        <v>903</v>
      </c>
      <c r="C64" s="17" t="s">
        <v>887</v>
      </c>
      <c r="D64" s="18">
        <v>1.92</v>
      </c>
      <c r="E64" s="19"/>
    </row>
    <row r="65" spans="1:5">
      <c r="A65" s="15" t="s">
        <v>885</v>
      </c>
      <c r="B65" s="16" t="s">
        <v>903</v>
      </c>
      <c r="C65" s="17" t="s">
        <v>887</v>
      </c>
      <c r="D65" s="18">
        <v>11.52</v>
      </c>
      <c r="E65" s="19"/>
    </row>
    <row r="66" spans="1:5">
      <c r="A66" s="15" t="s">
        <v>885</v>
      </c>
      <c r="B66" s="16" t="s">
        <v>903</v>
      </c>
      <c r="C66" s="17" t="s">
        <v>887</v>
      </c>
      <c r="D66" s="18">
        <v>5.12</v>
      </c>
      <c r="E66" s="19"/>
    </row>
    <row r="67" spans="1:5">
      <c r="A67" s="15" t="s">
        <v>885</v>
      </c>
      <c r="B67" s="16" t="s">
        <v>903</v>
      </c>
      <c r="C67" s="17" t="s">
        <v>887</v>
      </c>
      <c r="D67" s="18">
        <v>8.32</v>
      </c>
      <c r="E67" s="19"/>
    </row>
    <row r="68" spans="1:5">
      <c r="A68" s="15" t="s">
        <v>885</v>
      </c>
      <c r="B68" s="16" t="s">
        <v>903</v>
      </c>
      <c r="C68" s="17" t="s">
        <v>887</v>
      </c>
      <c r="D68" s="18">
        <v>3.2</v>
      </c>
      <c r="E68" s="19"/>
    </row>
    <row r="69" spans="1:5">
      <c r="A69" s="15" t="s">
        <v>885</v>
      </c>
      <c r="B69" s="16" t="s">
        <v>903</v>
      </c>
      <c r="C69" s="17" t="s">
        <v>887</v>
      </c>
      <c r="D69" s="18">
        <v>0.64</v>
      </c>
      <c r="E69" s="19"/>
    </row>
    <row r="70" spans="1:5">
      <c r="A70" s="15" t="s">
        <v>885</v>
      </c>
      <c r="B70" s="16" t="s">
        <v>904</v>
      </c>
      <c r="C70" s="17" t="s">
        <v>887</v>
      </c>
      <c r="D70" s="18">
        <v>2.72</v>
      </c>
      <c r="E70" s="19"/>
    </row>
    <row r="71" spans="1:5">
      <c r="A71" s="15" t="s">
        <v>885</v>
      </c>
      <c r="B71" s="16" t="s">
        <v>904</v>
      </c>
      <c r="C71" s="17" t="s">
        <v>890</v>
      </c>
      <c r="D71" s="18">
        <v>0.58</v>
      </c>
      <c r="E71" s="19"/>
    </row>
    <row r="72" spans="1:5">
      <c r="A72" s="15" t="s">
        <v>885</v>
      </c>
      <c r="B72" s="16" t="s">
        <v>904</v>
      </c>
      <c r="C72" s="17" t="s">
        <v>887</v>
      </c>
      <c r="D72" s="18">
        <v>2.56</v>
      </c>
      <c r="E72" s="19"/>
    </row>
    <row r="73" spans="1:5">
      <c r="A73" s="15" t="s">
        <v>885</v>
      </c>
      <c r="B73" s="16" t="s">
        <v>904</v>
      </c>
      <c r="C73" s="17" t="s">
        <v>890</v>
      </c>
      <c r="D73" s="18">
        <v>1.08</v>
      </c>
      <c r="E73" s="19"/>
    </row>
    <row r="74" spans="1:5">
      <c r="A74" s="15" t="s">
        <v>885</v>
      </c>
      <c r="B74" s="16" t="s">
        <v>904</v>
      </c>
      <c r="C74" s="17" t="s">
        <v>887</v>
      </c>
      <c r="D74" s="18">
        <v>5.44</v>
      </c>
      <c r="E74" s="19"/>
    </row>
    <row r="75" spans="1:5">
      <c r="A75" s="15" t="s">
        <v>885</v>
      </c>
      <c r="B75" s="16" t="s">
        <v>904</v>
      </c>
      <c r="C75" s="17" t="s">
        <v>890</v>
      </c>
      <c r="D75" s="18">
        <v>1.66</v>
      </c>
      <c r="E75" s="19"/>
    </row>
    <row r="76" spans="1:5">
      <c r="A76" s="15" t="s">
        <v>885</v>
      </c>
      <c r="B76" s="16" t="s">
        <v>904</v>
      </c>
      <c r="C76" s="17" t="s">
        <v>887</v>
      </c>
      <c r="D76" s="18">
        <v>26.89</v>
      </c>
      <c r="E76" s="19"/>
    </row>
    <row r="77" spans="1:5">
      <c r="A77" s="15" t="s">
        <v>885</v>
      </c>
      <c r="B77" s="16" t="s">
        <v>904</v>
      </c>
      <c r="C77" s="17" t="s">
        <v>890</v>
      </c>
      <c r="D77" s="18">
        <v>8.91</v>
      </c>
      <c r="E77" s="19"/>
    </row>
    <row r="78" spans="1:5">
      <c r="A78" s="15" t="s">
        <v>885</v>
      </c>
      <c r="B78" s="16" t="s">
        <v>904</v>
      </c>
      <c r="C78" s="17" t="s">
        <v>890</v>
      </c>
      <c r="D78" s="18">
        <v>0.58</v>
      </c>
      <c r="E78" s="19"/>
    </row>
    <row r="79" spans="1:5">
      <c r="A79" s="15" t="s">
        <v>885</v>
      </c>
      <c r="B79" s="16" t="s">
        <v>904</v>
      </c>
      <c r="C79" s="17" t="s">
        <v>890</v>
      </c>
      <c r="D79" s="18">
        <v>0.07</v>
      </c>
      <c r="E79" s="19"/>
    </row>
    <row r="80" spans="1:5">
      <c r="A80" s="15" t="s">
        <v>885</v>
      </c>
      <c r="B80" s="16" t="s">
        <v>904</v>
      </c>
      <c r="C80" s="17" t="s">
        <v>887</v>
      </c>
      <c r="D80" s="18">
        <v>18.56</v>
      </c>
      <c r="E80" s="19"/>
    </row>
    <row r="81" spans="1:5">
      <c r="A81" s="15" t="s">
        <v>885</v>
      </c>
      <c r="B81" s="16" t="s">
        <v>904</v>
      </c>
      <c r="C81" s="17" t="s">
        <v>890</v>
      </c>
      <c r="D81" s="18">
        <v>1.91</v>
      </c>
      <c r="E81" s="19"/>
    </row>
    <row r="82" spans="1:5">
      <c r="A82" s="15" t="s">
        <v>885</v>
      </c>
      <c r="B82" s="16" t="s">
        <v>886</v>
      </c>
      <c r="C82" s="17" t="s">
        <v>905</v>
      </c>
      <c r="D82" s="18">
        <v>0.3</v>
      </c>
      <c r="E82" s="19"/>
    </row>
    <row r="83" spans="1:5">
      <c r="A83" s="15" t="s">
        <v>885</v>
      </c>
      <c r="B83" s="16" t="s">
        <v>886</v>
      </c>
      <c r="C83" s="17" t="s">
        <v>905</v>
      </c>
      <c r="D83" s="18">
        <v>1</v>
      </c>
      <c r="E83" s="19"/>
    </row>
    <row r="84" spans="1:5">
      <c r="A84" s="15" t="s">
        <v>885</v>
      </c>
      <c r="B84" s="16" t="s">
        <v>886</v>
      </c>
      <c r="C84" s="17" t="s">
        <v>905</v>
      </c>
      <c r="D84" s="18">
        <v>2.91</v>
      </c>
      <c r="E84" s="19"/>
    </row>
    <row r="85" spans="1:5">
      <c r="A85" s="15" t="s">
        <v>885</v>
      </c>
      <c r="B85" s="16" t="s">
        <v>886</v>
      </c>
      <c r="C85" s="17" t="s">
        <v>905</v>
      </c>
      <c r="D85" s="18">
        <v>3.03</v>
      </c>
      <c r="E85" s="19"/>
    </row>
    <row r="86" spans="1:5">
      <c r="A86" s="15" t="s">
        <v>885</v>
      </c>
      <c r="B86" s="16" t="s">
        <v>886</v>
      </c>
      <c r="C86" s="17" t="s">
        <v>905</v>
      </c>
      <c r="D86" s="18">
        <v>12.6</v>
      </c>
      <c r="E86" s="19"/>
    </row>
    <row r="87" spans="1:5">
      <c r="A87" s="15" t="s">
        <v>885</v>
      </c>
      <c r="B87" s="16" t="s">
        <v>886</v>
      </c>
      <c r="C87" s="17" t="s">
        <v>905</v>
      </c>
      <c r="D87" s="18">
        <v>16.22</v>
      </c>
      <c r="E87" s="19"/>
    </row>
    <row r="88" spans="1:5">
      <c r="A88" s="15" t="s">
        <v>885</v>
      </c>
      <c r="B88" s="16" t="s">
        <v>891</v>
      </c>
      <c r="C88" s="17" t="s">
        <v>905</v>
      </c>
      <c r="D88" s="18">
        <v>5.12</v>
      </c>
      <c r="E88" s="19"/>
    </row>
    <row r="89" spans="1:5">
      <c r="A89" s="15" t="s">
        <v>885</v>
      </c>
      <c r="B89" s="16" t="s">
        <v>891</v>
      </c>
      <c r="C89" s="17" t="s">
        <v>905</v>
      </c>
      <c r="D89" s="18">
        <v>0.53</v>
      </c>
      <c r="E89" s="19"/>
    </row>
    <row r="90" spans="1:5">
      <c r="A90" s="15" t="s">
        <v>885</v>
      </c>
      <c r="B90" s="16" t="s">
        <v>891</v>
      </c>
      <c r="C90" s="17" t="s">
        <v>905</v>
      </c>
      <c r="D90" s="18">
        <v>0.2</v>
      </c>
      <c r="E90" s="19"/>
    </row>
    <row r="91" spans="1:5">
      <c r="A91" s="15" t="s">
        <v>885</v>
      </c>
      <c r="B91" s="16" t="s">
        <v>891</v>
      </c>
      <c r="C91" s="17" t="s">
        <v>905</v>
      </c>
      <c r="D91" s="18">
        <v>5.91</v>
      </c>
      <c r="E91" s="19"/>
    </row>
    <row r="92" spans="1:5">
      <c r="A92" s="15" t="s">
        <v>885</v>
      </c>
      <c r="B92" s="16" t="s">
        <v>891</v>
      </c>
      <c r="C92" s="17" t="s">
        <v>905</v>
      </c>
      <c r="D92" s="18">
        <v>0.1</v>
      </c>
      <c r="E92" s="19"/>
    </row>
    <row r="93" spans="1:5">
      <c r="A93" s="15" t="s">
        <v>885</v>
      </c>
      <c r="B93" s="16" t="s">
        <v>891</v>
      </c>
      <c r="C93" s="17" t="s">
        <v>905</v>
      </c>
      <c r="D93" s="18">
        <v>1.56</v>
      </c>
      <c r="E93" s="19"/>
    </row>
    <row r="94" spans="1:5">
      <c r="A94" s="15" t="s">
        <v>885</v>
      </c>
      <c r="B94" s="16" t="s">
        <v>892</v>
      </c>
      <c r="C94" s="17" t="s">
        <v>905</v>
      </c>
      <c r="D94" s="20">
        <v>22.86</v>
      </c>
      <c r="E94" s="19"/>
    </row>
    <row r="95" spans="1:5">
      <c r="A95" s="15" t="s">
        <v>885</v>
      </c>
      <c r="B95" s="16" t="s">
        <v>893</v>
      </c>
      <c r="C95" s="17" t="s">
        <v>905</v>
      </c>
      <c r="D95" s="18">
        <v>1</v>
      </c>
      <c r="E95" s="19"/>
    </row>
    <row r="96" spans="1:5">
      <c r="A96" s="15" t="s">
        <v>885</v>
      </c>
      <c r="B96" s="16" t="s">
        <v>893</v>
      </c>
      <c r="C96" s="17" t="s">
        <v>906</v>
      </c>
      <c r="D96" s="18">
        <v>10.5</v>
      </c>
      <c r="E96" s="19"/>
    </row>
    <row r="97" spans="1:5">
      <c r="A97" s="15" t="s">
        <v>885</v>
      </c>
      <c r="B97" s="16" t="s">
        <v>893</v>
      </c>
      <c r="C97" s="17" t="s">
        <v>905</v>
      </c>
      <c r="D97" s="18">
        <v>7.2</v>
      </c>
      <c r="E97" s="19"/>
    </row>
    <row r="98" spans="1:5">
      <c r="A98" s="15" t="s">
        <v>885</v>
      </c>
      <c r="B98" s="16" t="s">
        <v>893</v>
      </c>
      <c r="C98" s="17" t="s">
        <v>905</v>
      </c>
      <c r="D98" s="18">
        <v>3.2</v>
      </c>
      <c r="E98" s="19"/>
    </row>
    <row r="99" spans="1:5">
      <c r="A99" s="15" t="s">
        <v>885</v>
      </c>
      <c r="B99" s="16" t="s">
        <v>893</v>
      </c>
      <c r="C99" s="17" t="s">
        <v>905</v>
      </c>
      <c r="D99" s="18">
        <v>2</v>
      </c>
      <c r="E99" s="19"/>
    </row>
    <row r="100" spans="1:5">
      <c r="A100" s="15" t="s">
        <v>885</v>
      </c>
      <c r="B100" s="16" t="s">
        <v>893</v>
      </c>
      <c r="C100" s="17" t="s">
        <v>905</v>
      </c>
      <c r="D100" s="18">
        <v>2.4</v>
      </c>
      <c r="E100" s="19"/>
    </row>
    <row r="101" spans="1:5">
      <c r="A101" s="15" t="s">
        <v>885</v>
      </c>
      <c r="B101" s="16" t="s">
        <v>893</v>
      </c>
      <c r="C101" s="17" t="s">
        <v>905</v>
      </c>
      <c r="D101" s="18">
        <v>1.2</v>
      </c>
      <c r="E101" s="19"/>
    </row>
    <row r="102" spans="1:5">
      <c r="A102" s="15" t="s">
        <v>885</v>
      </c>
      <c r="B102" s="16" t="s">
        <v>893</v>
      </c>
      <c r="C102" s="17" t="s">
        <v>905</v>
      </c>
      <c r="D102" s="18">
        <v>1.2</v>
      </c>
      <c r="E102" s="19"/>
    </row>
    <row r="103" spans="1:5">
      <c r="A103" s="15" t="s">
        <v>885</v>
      </c>
      <c r="B103" s="16" t="s">
        <v>893</v>
      </c>
      <c r="C103" s="17" t="s">
        <v>906</v>
      </c>
      <c r="D103" s="18">
        <v>3.5</v>
      </c>
      <c r="E103" s="19"/>
    </row>
    <row r="104" spans="1:5">
      <c r="A104" s="15" t="s">
        <v>885</v>
      </c>
      <c r="B104" s="16" t="s">
        <v>893</v>
      </c>
      <c r="C104" s="17" t="s">
        <v>906</v>
      </c>
      <c r="D104" s="18">
        <v>14</v>
      </c>
      <c r="E104" s="19"/>
    </row>
    <row r="105" spans="1:5">
      <c r="A105" s="15" t="s">
        <v>885</v>
      </c>
      <c r="B105" s="16" t="s">
        <v>893</v>
      </c>
      <c r="C105" s="17" t="s">
        <v>906</v>
      </c>
      <c r="D105" s="18">
        <v>3.5</v>
      </c>
      <c r="E105" s="19"/>
    </row>
    <row r="106" spans="1:5">
      <c r="A106" s="15" t="s">
        <v>885</v>
      </c>
      <c r="B106" s="16" t="s">
        <v>907</v>
      </c>
      <c r="C106" s="17" t="s">
        <v>905</v>
      </c>
      <c r="D106" s="18">
        <v>1.5</v>
      </c>
      <c r="E106" s="19"/>
    </row>
    <row r="107" spans="1:5">
      <c r="A107" s="15" t="s">
        <v>885</v>
      </c>
      <c r="B107" s="16" t="s">
        <v>907</v>
      </c>
      <c r="C107" s="17" t="s">
        <v>908</v>
      </c>
      <c r="D107" s="18">
        <v>0.6</v>
      </c>
      <c r="E107" s="19"/>
    </row>
    <row r="108" spans="1:5">
      <c r="A108" s="15" t="s">
        <v>885</v>
      </c>
      <c r="B108" s="16" t="s">
        <v>907</v>
      </c>
      <c r="C108" s="17" t="s">
        <v>906</v>
      </c>
      <c r="D108" s="18">
        <v>5.1</v>
      </c>
      <c r="E108" s="19"/>
    </row>
    <row r="109" spans="1:5">
      <c r="A109" s="15" t="s">
        <v>885</v>
      </c>
      <c r="B109" s="21" t="s">
        <v>895</v>
      </c>
      <c r="C109" s="22" t="s">
        <v>906</v>
      </c>
      <c r="D109" s="23">
        <v>3.5</v>
      </c>
      <c r="E109" s="19"/>
    </row>
    <row r="110" spans="1:5">
      <c r="A110" s="15" t="s">
        <v>885</v>
      </c>
      <c r="B110" s="21" t="s">
        <v>895</v>
      </c>
      <c r="C110" s="22" t="s">
        <v>906</v>
      </c>
      <c r="D110" s="23">
        <v>3.5</v>
      </c>
      <c r="E110" s="19"/>
    </row>
    <row r="111" spans="1:5">
      <c r="A111" s="15" t="s">
        <v>885</v>
      </c>
      <c r="B111" s="24" t="s">
        <v>909</v>
      </c>
      <c r="C111" s="17" t="s">
        <v>910</v>
      </c>
      <c r="D111" s="18">
        <v>60</v>
      </c>
      <c r="E111" s="19"/>
    </row>
    <row r="112" spans="1:5">
      <c r="A112" s="15" t="s">
        <v>885</v>
      </c>
      <c r="B112" s="24" t="s">
        <v>909</v>
      </c>
      <c r="C112" s="17" t="s">
        <v>910</v>
      </c>
      <c r="D112" s="18">
        <v>26.69</v>
      </c>
      <c r="E112" s="19"/>
    </row>
    <row r="113" spans="1:5">
      <c r="A113" s="15" t="s">
        <v>885</v>
      </c>
      <c r="B113" s="24" t="s">
        <v>909</v>
      </c>
      <c r="C113" s="17" t="s">
        <v>908</v>
      </c>
      <c r="D113" s="18">
        <v>5</v>
      </c>
      <c r="E113" s="19"/>
    </row>
    <row r="114" spans="1:5">
      <c r="A114" s="15" t="s">
        <v>885</v>
      </c>
      <c r="B114" s="24" t="s">
        <v>909</v>
      </c>
      <c r="C114" s="17" t="s">
        <v>908</v>
      </c>
      <c r="D114" s="18">
        <v>15.2</v>
      </c>
      <c r="E114" s="19"/>
    </row>
    <row r="115" spans="1:5">
      <c r="A115" s="15" t="s">
        <v>885</v>
      </c>
      <c r="B115" s="16" t="s">
        <v>896</v>
      </c>
      <c r="C115" s="17" t="s">
        <v>905</v>
      </c>
      <c r="D115" s="18">
        <v>0.3</v>
      </c>
      <c r="E115" s="19"/>
    </row>
    <row r="116" spans="1:5">
      <c r="A116" s="15" t="s">
        <v>885</v>
      </c>
      <c r="B116" s="16" t="s">
        <v>896</v>
      </c>
      <c r="C116" s="17" t="s">
        <v>905</v>
      </c>
      <c r="D116" s="18">
        <v>0.7</v>
      </c>
      <c r="E116" s="19"/>
    </row>
    <row r="117" spans="1:5">
      <c r="A117" s="15" t="s">
        <v>885</v>
      </c>
      <c r="B117" s="16" t="s">
        <v>896</v>
      </c>
      <c r="C117" s="17" t="s">
        <v>905</v>
      </c>
      <c r="D117" s="18">
        <v>0.5</v>
      </c>
      <c r="E117" s="19"/>
    </row>
    <row r="118" spans="1:5">
      <c r="A118" s="15" t="s">
        <v>885</v>
      </c>
      <c r="B118" s="16" t="s">
        <v>896</v>
      </c>
      <c r="C118" s="17" t="s">
        <v>906</v>
      </c>
      <c r="D118" s="18">
        <v>3.5</v>
      </c>
      <c r="E118" s="19"/>
    </row>
    <row r="119" spans="1:5">
      <c r="A119" s="15" t="s">
        <v>885</v>
      </c>
      <c r="B119" s="16" t="s">
        <v>896</v>
      </c>
      <c r="C119" s="17" t="s">
        <v>906</v>
      </c>
      <c r="D119" s="18">
        <v>3.5</v>
      </c>
      <c r="E119" s="19"/>
    </row>
    <row r="120" spans="1:5">
      <c r="A120" s="15" t="s">
        <v>885</v>
      </c>
      <c r="B120" s="16" t="s">
        <v>911</v>
      </c>
      <c r="C120" s="17" t="s">
        <v>905</v>
      </c>
      <c r="D120" s="18">
        <v>1.28</v>
      </c>
      <c r="E120" s="19"/>
    </row>
    <row r="121" spans="1:5">
      <c r="A121" s="15" t="s">
        <v>885</v>
      </c>
      <c r="B121" s="16" t="s">
        <v>911</v>
      </c>
      <c r="C121" s="17" t="s">
        <v>905</v>
      </c>
      <c r="D121" s="18">
        <v>0.65</v>
      </c>
      <c r="E121" s="19"/>
    </row>
    <row r="122" spans="1:5">
      <c r="A122" s="15" t="s">
        <v>885</v>
      </c>
      <c r="B122" s="16" t="s">
        <v>911</v>
      </c>
      <c r="C122" s="17" t="s">
        <v>905</v>
      </c>
      <c r="D122" s="18">
        <v>0.3</v>
      </c>
      <c r="E122" s="19"/>
    </row>
    <row r="123" spans="1:5">
      <c r="A123" s="15" t="s">
        <v>885</v>
      </c>
      <c r="B123" s="16" t="s">
        <v>911</v>
      </c>
      <c r="C123" s="17" t="s">
        <v>905</v>
      </c>
      <c r="D123" s="18">
        <v>3.5</v>
      </c>
      <c r="E123" s="19"/>
    </row>
    <row r="124" spans="1:5">
      <c r="A124" s="15" t="s">
        <v>885</v>
      </c>
      <c r="B124" s="16" t="s">
        <v>911</v>
      </c>
      <c r="C124" s="17" t="s">
        <v>905</v>
      </c>
      <c r="D124" s="18">
        <v>0.6</v>
      </c>
      <c r="E124" s="19"/>
    </row>
    <row r="125" spans="1:5">
      <c r="A125" s="15" t="s">
        <v>885</v>
      </c>
      <c r="B125" s="16" t="s">
        <v>911</v>
      </c>
      <c r="C125" s="17" t="s">
        <v>905</v>
      </c>
      <c r="D125" s="18">
        <v>0.5</v>
      </c>
      <c r="E125" s="19"/>
    </row>
    <row r="126" spans="1:5">
      <c r="A126" s="15" t="s">
        <v>885</v>
      </c>
      <c r="B126" s="16" t="s">
        <v>911</v>
      </c>
      <c r="C126" s="17" t="s">
        <v>905</v>
      </c>
      <c r="D126" s="18">
        <v>0.5</v>
      </c>
      <c r="E126" s="19"/>
    </row>
    <row r="127" spans="1:5">
      <c r="A127" s="15" t="s">
        <v>885</v>
      </c>
      <c r="B127" s="16" t="s">
        <v>897</v>
      </c>
      <c r="C127" s="17" t="s">
        <v>905</v>
      </c>
      <c r="D127" s="18">
        <v>3.52</v>
      </c>
      <c r="E127" s="19"/>
    </row>
    <row r="128" spans="1:5">
      <c r="A128" s="15" t="s">
        <v>885</v>
      </c>
      <c r="B128" s="16" t="s">
        <v>897</v>
      </c>
      <c r="C128" s="17" t="s">
        <v>905</v>
      </c>
      <c r="D128" s="18">
        <v>2.27</v>
      </c>
      <c r="E128" s="19"/>
    </row>
    <row r="129" spans="1:5">
      <c r="A129" s="15" t="s">
        <v>885</v>
      </c>
      <c r="B129" s="16" t="s">
        <v>897</v>
      </c>
      <c r="C129" s="17" t="s">
        <v>905</v>
      </c>
      <c r="D129" s="18">
        <v>0.18</v>
      </c>
      <c r="E129" s="19"/>
    </row>
    <row r="130" spans="1:5">
      <c r="A130" s="15" t="s">
        <v>885</v>
      </c>
      <c r="B130" s="16" t="s">
        <v>897</v>
      </c>
      <c r="C130" s="17" t="s">
        <v>905</v>
      </c>
      <c r="D130" s="18">
        <v>7.74</v>
      </c>
      <c r="E130" s="19"/>
    </row>
    <row r="131" spans="1:5">
      <c r="A131" s="15" t="s">
        <v>885</v>
      </c>
      <c r="B131" s="16" t="s">
        <v>897</v>
      </c>
      <c r="C131" s="17" t="s">
        <v>905</v>
      </c>
      <c r="D131" s="18">
        <v>6.2</v>
      </c>
      <c r="E131" s="19"/>
    </row>
    <row r="132" spans="1:5">
      <c r="A132" s="15" t="s">
        <v>885</v>
      </c>
      <c r="B132" s="16" t="s">
        <v>897</v>
      </c>
      <c r="C132" s="17" t="s">
        <v>906</v>
      </c>
      <c r="D132" s="18">
        <v>7.6</v>
      </c>
      <c r="E132" s="19"/>
    </row>
    <row r="133" spans="1:5">
      <c r="A133" s="15" t="s">
        <v>885</v>
      </c>
      <c r="B133" s="16" t="s">
        <v>897</v>
      </c>
      <c r="C133" s="17" t="s">
        <v>912</v>
      </c>
      <c r="D133" s="18">
        <v>1.6</v>
      </c>
      <c r="E133" s="19"/>
    </row>
    <row r="134" spans="1:5">
      <c r="A134" s="15" t="s">
        <v>885</v>
      </c>
      <c r="B134" s="16" t="s">
        <v>897</v>
      </c>
      <c r="C134" s="17" t="s">
        <v>906</v>
      </c>
      <c r="D134" s="18">
        <v>3.5</v>
      </c>
      <c r="E134" s="19"/>
    </row>
    <row r="135" spans="1:5">
      <c r="A135" s="15" t="s">
        <v>885</v>
      </c>
      <c r="B135" s="16" t="s">
        <v>897</v>
      </c>
      <c r="C135" s="17" t="s">
        <v>906</v>
      </c>
      <c r="D135" s="18">
        <v>1.4</v>
      </c>
      <c r="E135" s="19"/>
    </row>
    <row r="136" spans="1:5">
      <c r="A136" s="15" t="s">
        <v>885</v>
      </c>
      <c r="B136" s="16" t="s">
        <v>897</v>
      </c>
      <c r="C136" s="17" t="s">
        <v>906</v>
      </c>
      <c r="D136" s="18">
        <v>3.8</v>
      </c>
      <c r="E136" s="19"/>
    </row>
    <row r="137" spans="1:5">
      <c r="A137" s="15" t="s">
        <v>885</v>
      </c>
      <c r="B137" s="16" t="s">
        <v>901</v>
      </c>
      <c r="C137" s="17" t="s">
        <v>910</v>
      </c>
      <c r="D137" s="18">
        <v>58.5</v>
      </c>
      <c r="E137" s="19"/>
    </row>
    <row r="138" spans="1:5">
      <c r="A138" s="15" t="s">
        <v>885</v>
      </c>
      <c r="B138" s="16" t="s">
        <v>901</v>
      </c>
      <c r="C138" s="17" t="s">
        <v>910</v>
      </c>
      <c r="D138" s="18">
        <v>22.76</v>
      </c>
      <c r="E138" s="19"/>
    </row>
    <row r="139" spans="1:5">
      <c r="A139" s="15" t="s">
        <v>885</v>
      </c>
      <c r="B139" s="16" t="s">
        <v>901</v>
      </c>
      <c r="C139" s="17" t="s">
        <v>913</v>
      </c>
      <c r="D139" s="18">
        <v>1.6</v>
      </c>
      <c r="E139" s="19"/>
    </row>
    <row r="140" spans="1:5">
      <c r="A140" s="15" t="s">
        <v>885</v>
      </c>
      <c r="B140" s="16" t="s">
        <v>901</v>
      </c>
      <c r="C140" s="17" t="s">
        <v>905</v>
      </c>
      <c r="D140" s="18">
        <v>2.22</v>
      </c>
      <c r="E140" s="19"/>
    </row>
    <row r="141" spans="1:5">
      <c r="A141" s="15" t="s">
        <v>885</v>
      </c>
      <c r="B141" s="16" t="s">
        <v>901</v>
      </c>
      <c r="C141" s="17" t="s">
        <v>905</v>
      </c>
      <c r="D141" s="18">
        <v>2.03</v>
      </c>
      <c r="E141" s="19"/>
    </row>
    <row r="142" spans="1:5">
      <c r="A142" s="15" t="s">
        <v>885</v>
      </c>
      <c r="B142" s="16" t="s">
        <v>901</v>
      </c>
      <c r="C142" s="17" t="s">
        <v>905</v>
      </c>
      <c r="D142" s="18">
        <v>0.54</v>
      </c>
      <c r="E142" s="19"/>
    </row>
    <row r="143" spans="1:5">
      <c r="A143" s="15" t="s">
        <v>885</v>
      </c>
      <c r="B143" s="16" t="s">
        <v>901</v>
      </c>
      <c r="C143" s="17" t="s">
        <v>905</v>
      </c>
      <c r="D143" s="18">
        <v>3.81</v>
      </c>
      <c r="E143" s="19"/>
    </row>
    <row r="144" spans="1:5">
      <c r="A144" s="15" t="s">
        <v>885</v>
      </c>
      <c r="B144" s="16" t="s">
        <v>901</v>
      </c>
      <c r="C144" s="17" t="s">
        <v>905</v>
      </c>
      <c r="D144" s="18">
        <v>1.69</v>
      </c>
      <c r="E144" s="19"/>
    </row>
    <row r="145" spans="1:5">
      <c r="A145" s="15" t="s">
        <v>885</v>
      </c>
      <c r="B145" s="16" t="s">
        <v>901</v>
      </c>
      <c r="C145" s="17" t="s">
        <v>905</v>
      </c>
      <c r="D145" s="18">
        <v>3.99</v>
      </c>
      <c r="E145" s="19"/>
    </row>
    <row r="146" spans="1:5">
      <c r="A146" s="15" t="s">
        <v>885</v>
      </c>
      <c r="B146" s="16" t="s">
        <v>901</v>
      </c>
      <c r="C146" s="17" t="s">
        <v>908</v>
      </c>
      <c r="D146" s="18">
        <v>0.5</v>
      </c>
      <c r="E146" s="19"/>
    </row>
    <row r="147" spans="1:5">
      <c r="A147" s="15" t="s">
        <v>885</v>
      </c>
      <c r="B147" s="16" t="s">
        <v>901</v>
      </c>
      <c r="C147" s="17" t="s">
        <v>906</v>
      </c>
      <c r="D147" s="18">
        <v>7.6</v>
      </c>
      <c r="E147" s="19"/>
    </row>
    <row r="148" spans="1:5">
      <c r="A148" s="15" t="s">
        <v>885</v>
      </c>
      <c r="B148" s="16" t="s">
        <v>901</v>
      </c>
      <c r="C148" s="17" t="s">
        <v>906</v>
      </c>
      <c r="D148" s="18">
        <v>5.6</v>
      </c>
      <c r="E148" s="19"/>
    </row>
    <row r="149" spans="1:5">
      <c r="A149" s="15" t="s">
        <v>885</v>
      </c>
      <c r="B149" s="16" t="s">
        <v>901</v>
      </c>
      <c r="C149" s="17" t="s">
        <v>906</v>
      </c>
      <c r="D149" s="18">
        <v>9.4</v>
      </c>
      <c r="E149" s="19"/>
    </row>
    <row r="150" spans="1:5">
      <c r="A150" s="15" t="s">
        <v>885</v>
      </c>
      <c r="B150" s="16" t="s">
        <v>903</v>
      </c>
      <c r="C150" s="17" t="s">
        <v>906</v>
      </c>
      <c r="D150" s="18">
        <v>3.5</v>
      </c>
      <c r="E150" s="19"/>
    </row>
    <row r="151" spans="1:5">
      <c r="A151" s="15" t="s">
        <v>885</v>
      </c>
      <c r="B151" s="16" t="s">
        <v>903</v>
      </c>
      <c r="C151" s="17" t="s">
        <v>905</v>
      </c>
      <c r="D151" s="18">
        <v>1.8</v>
      </c>
      <c r="E151" s="19"/>
    </row>
    <row r="152" spans="1:5">
      <c r="A152" s="15" t="s">
        <v>885</v>
      </c>
      <c r="B152" s="16" t="s">
        <v>903</v>
      </c>
      <c r="C152" s="17" t="s">
        <v>906</v>
      </c>
      <c r="D152" s="18">
        <v>3.5</v>
      </c>
      <c r="E152" s="19"/>
    </row>
    <row r="153" spans="1:5">
      <c r="A153" s="15" t="s">
        <v>885</v>
      </c>
      <c r="B153" s="16" t="s">
        <v>903</v>
      </c>
      <c r="C153" s="17" t="s">
        <v>905</v>
      </c>
      <c r="D153" s="18">
        <v>2.1</v>
      </c>
      <c r="E153" s="19"/>
    </row>
    <row r="154" spans="1:5">
      <c r="A154" s="15" t="s">
        <v>885</v>
      </c>
      <c r="B154" s="16" t="s">
        <v>903</v>
      </c>
      <c r="C154" s="17" t="s">
        <v>906</v>
      </c>
      <c r="D154" s="18">
        <v>3.5</v>
      </c>
      <c r="E154" s="19"/>
    </row>
    <row r="155" spans="1:5">
      <c r="A155" s="15" t="s">
        <v>885</v>
      </c>
      <c r="B155" s="16" t="s">
        <v>904</v>
      </c>
      <c r="C155" s="17" t="s">
        <v>905</v>
      </c>
      <c r="D155" s="18">
        <v>4.05</v>
      </c>
      <c r="E155" s="19"/>
    </row>
    <row r="156" spans="1:5">
      <c r="A156" s="15" t="s">
        <v>885</v>
      </c>
      <c r="B156" s="16" t="s">
        <v>904</v>
      </c>
      <c r="C156" s="17" t="s">
        <v>908</v>
      </c>
      <c r="D156" s="18">
        <v>5.13</v>
      </c>
      <c r="E156" s="19"/>
    </row>
    <row r="157" spans="1:5">
      <c r="A157" s="15" t="s">
        <v>885</v>
      </c>
      <c r="B157" s="16" t="s">
        <v>904</v>
      </c>
      <c r="C157" s="17" t="s">
        <v>905</v>
      </c>
      <c r="D157" s="18">
        <v>5.6</v>
      </c>
      <c r="E157" s="19"/>
    </row>
    <row r="158" spans="1:5">
      <c r="A158" s="15" t="s">
        <v>885</v>
      </c>
      <c r="B158" s="16" t="s">
        <v>904</v>
      </c>
      <c r="C158" s="17" t="s">
        <v>908</v>
      </c>
      <c r="D158" s="18">
        <v>3.04</v>
      </c>
      <c r="E158" s="19"/>
    </row>
    <row r="159" spans="1:5">
      <c r="A159" s="15" t="s">
        <v>885</v>
      </c>
      <c r="B159" s="16" t="s">
        <v>904</v>
      </c>
      <c r="C159" s="17" t="s">
        <v>908</v>
      </c>
      <c r="D159" s="18">
        <v>4.3</v>
      </c>
      <c r="E159" s="19"/>
    </row>
    <row r="160" spans="1:5">
      <c r="A160" s="15" t="s">
        <v>885</v>
      </c>
      <c r="B160" s="16" t="s">
        <v>904</v>
      </c>
      <c r="C160" s="17" t="s">
        <v>905</v>
      </c>
      <c r="D160" s="18">
        <v>0.96</v>
      </c>
      <c r="E160" s="19"/>
    </row>
    <row r="161" spans="1:5">
      <c r="A161" s="15" t="s">
        <v>885</v>
      </c>
      <c r="B161" s="16" t="s">
        <v>904</v>
      </c>
      <c r="C161" s="17" t="s">
        <v>908</v>
      </c>
      <c r="D161" s="18">
        <v>11.3</v>
      </c>
      <c r="E161" s="19"/>
    </row>
    <row r="162" spans="1:5">
      <c r="A162" s="15" t="s">
        <v>885</v>
      </c>
      <c r="B162" s="16" t="s">
        <v>904</v>
      </c>
      <c r="C162" s="17" t="s">
        <v>908</v>
      </c>
      <c r="D162" s="18">
        <v>1.36</v>
      </c>
      <c r="E162" s="19"/>
    </row>
    <row r="163" spans="1:5">
      <c r="A163" s="15" t="s">
        <v>885</v>
      </c>
      <c r="B163" s="16" t="s">
        <v>904</v>
      </c>
      <c r="C163" s="17" t="s">
        <v>905</v>
      </c>
      <c r="D163" s="18">
        <v>2.25</v>
      </c>
      <c r="E163" s="19"/>
    </row>
    <row r="164" spans="1:5">
      <c r="A164" s="15" t="s">
        <v>885</v>
      </c>
      <c r="B164" s="16" t="s">
        <v>904</v>
      </c>
      <c r="C164" s="17" t="s">
        <v>908</v>
      </c>
      <c r="D164" s="18">
        <v>0.95</v>
      </c>
      <c r="E164" s="19"/>
    </row>
    <row r="165" spans="1:5">
      <c r="A165" s="15" t="s">
        <v>885</v>
      </c>
      <c r="B165" s="16" t="s">
        <v>904</v>
      </c>
      <c r="C165" s="17" t="s">
        <v>905</v>
      </c>
      <c r="D165" s="18">
        <v>1.44</v>
      </c>
      <c r="E165" s="19"/>
    </row>
    <row r="166" spans="1:5">
      <c r="A166" s="15" t="s">
        <v>885</v>
      </c>
      <c r="B166" s="16" t="s">
        <v>904</v>
      </c>
      <c r="C166" s="17" t="s">
        <v>905</v>
      </c>
      <c r="D166" s="18">
        <v>3.2</v>
      </c>
      <c r="E166" s="19"/>
    </row>
    <row r="167" spans="1:5">
      <c r="A167" s="15" t="s">
        <v>885</v>
      </c>
      <c r="B167" s="16" t="s">
        <v>904</v>
      </c>
      <c r="C167" s="17" t="s">
        <v>908</v>
      </c>
      <c r="D167" s="18">
        <v>3.9</v>
      </c>
      <c r="E167" s="19"/>
    </row>
    <row r="168" spans="1:5">
      <c r="A168" s="15" t="s">
        <v>885</v>
      </c>
      <c r="B168" s="16" t="s">
        <v>904</v>
      </c>
      <c r="C168" s="17" t="s">
        <v>906</v>
      </c>
      <c r="D168" s="18">
        <v>5.6</v>
      </c>
      <c r="E168" s="19"/>
    </row>
    <row r="169" spans="1:5">
      <c r="A169" s="15" t="s">
        <v>885</v>
      </c>
      <c r="B169" s="16" t="s">
        <v>914</v>
      </c>
      <c r="C169" s="17" t="s">
        <v>910</v>
      </c>
      <c r="D169" s="20">
        <v>55.2</v>
      </c>
      <c r="E169" s="19"/>
    </row>
    <row r="170" spans="1:5">
      <c r="A170" s="15" t="s">
        <v>885</v>
      </c>
      <c r="B170" s="16" t="s">
        <v>915</v>
      </c>
      <c r="C170" s="17" t="s">
        <v>916</v>
      </c>
      <c r="D170" s="18">
        <v>1.4</v>
      </c>
      <c r="E170" s="19"/>
    </row>
    <row r="171" spans="1:5">
      <c r="A171" s="15" t="s">
        <v>885</v>
      </c>
      <c r="B171" s="16" t="s">
        <v>915</v>
      </c>
      <c r="C171" s="17" t="s">
        <v>916</v>
      </c>
      <c r="D171" s="18">
        <v>5.49</v>
      </c>
      <c r="E171" s="19"/>
    </row>
    <row r="172" spans="1:5">
      <c r="A172" s="15" t="s">
        <v>885</v>
      </c>
      <c r="B172" s="16" t="s">
        <v>915</v>
      </c>
      <c r="C172" s="17" t="s">
        <v>906</v>
      </c>
      <c r="D172" s="18">
        <v>3.8</v>
      </c>
      <c r="E172" s="19"/>
    </row>
    <row r="173" spans="1:5">
      <c r="A173" s="15" t="s">
        <v>885</v>
      </c>
      <c r="B173" s="16" t="s">
        <v>915</v>
      </c>
      <c r="C173" s="17" t="s">
        <v>906</v>
      </c>
      <c r="D173" s="18">
        <v>3.5</v>
      </c>
      <c r="E173" s="19"/>
    </row>
    <row r="174" spans="1:5">
      <c r="A174" s="15" t="s">
        <v>885</v>
      </c>
      <c r="B174" s="16" t="s">
        <v>915</v>
      </c>
      <c r="C174" s="17" t="s">
        <v>906</v>
      </c>
      <c r="D174" s="18">
        <v>3.5</v>
      </c>
      <c r="E174" s="19"/>
    </row>
    <row r="175" spans="1:5">
      <c r="A175" s="15" t="s">
        <v>885</v>
      </c>
      <c r="B175" s="16" t="s">
        <v>915</v>
      </c>
      <c r="C175" s="17" t="s">
        <v>906</v>
      </c>
      <c r="D175" s="18">
        <v>3.5</v>
      </c>
      <c r="E175" s="19"/>
    </row>
    <row r="176" spans="1:5">
      <c r="A176" s="15" t="s">
        <v>885</v>
      </c>
      <c r="B176" s="16" t="s">
        <v>915</v>
      </c>
      <c r="C176" s="17" t="s">
        <v>906</v>
      </c>
      <c r="D176" s="18">
        <v>3.5</v>
      </c>
      <c r="E176" s="19"/>
    </row>
    <row r="177" spans="1:5">
      <c r="A177" s="15" t="s">
        <v>885</v>
      </c>
      <c r="B177" s="21" t="s">
        <v>917</v>
      </c>
      <c r="C177" s="22" t="s">
        <v>918</v>
      </c>
      <c r="D177" s="23">
        <v>34.1</v>
      </c>
      <c r="E177" s="19"/>
    </row>
    <row r="178" spans="1:5">
      <c r="A178" s="15" t="s">
        <v>885</v>
      </c>
      <c r="B178" s="21" t="s">
        <v>917</v>
      </c>
      <c r="C178" s="22" t="s">
        <v>919</v>
      </c>
      <c r="D178" s="23">
        <v>58.32</v>
      </c>
      <c r="E178" s="19"/>
    </row>
    <row r="179" spans="1:5">
      <c r="A179" s="15" t="s">
        <v>885</v>
      </c>
      <c r="B179" s="21" t="s">
        <v>917</v>
      </c>
      <c r="C179" s="22" t="s">
        <v>920</v>
      </c>
      <c r="D179" s="23">
        <v>7</v>
      </c>
      <c r="E179" s="19"/>
    </row>
    <row r="180" ht="27" spans="1:5">
      <c r="A180" s="15" t="s">
        <v>885</v>
      </c>
      <c r="B180" s="25" t="s">
        <v>917</v>
      </c>
      <c r="C180" s="26" t="s">
        <v>921</v>
      </c>
      <c r="D180" s="27">
        <v>30</v>
      </c>
      <c r="E180" s="19"/>
    </row>
    <row r="181" spans="1:5">
      <c r="A181" s="19" t="s">
        <v>922</v>
      </c>
      <c r="B181" s="25" t="s">
        <v>923</v>
      </c>
      <c r="C181" s="26" t="s">
        <v>924</v>
      </c>
      <c r="D181" s="27">
        <v>20</v>
      </c>
      <c r="E181" s="19"/>
    </row>
    <row r="182" spans="1:5">
      <c r="A182" s="28" t="s">
        <v>925</v>
      </c>
      <c r="B182" s="29"/>
      <c r="C182" s="30"/>
      <c r="D182" s="31">
        <v>958</v>
      </c>
      <c r="E182" s="31"/>
    </row>
  </sheetData>
  <mergeCells count="8">
    <mergeCell ref="D3:E3"/>
    <mergeCell ref="A182:C182"/>
    <mergeCell ref="A4:A5"/>
    <mergeCell ref="B4:B5"/>
    <mergeCell ref="C4:C5"/>
    <mergeCell ref="D4:D5"/>
    <mergeCell ref="E4:E5"/>
    <mergeCell ref="A1: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转移支付说明</vt:lpstr>
      <vt:lpstr>举借债务情况说明</vt:lpstr>
      <vt:lpstr>“三公”经费预算安排情况说明</vt:lpstr>
      <vt:lpstr>一般公共预算收入表</vt:lpstr>
      <vt:lpstr>一般公共预算支出表</vt:lpstr>
      <vt:lpstr>一般公共预算县本级支出表</vt:lpstr>
      <vt:lpstr>一般公共预算本级基本支出表</vt:lpstr>
      <vt:lpstr>一般公共预算税收返还和转移支付表</vt:lpstr>
      <vt:lpstr>政府性基金收支表</vt:lpstr>
      <vt:lpstr>政府性基金转移支付表</vt:lpstr>
      <vt:lpstr>社会保险基金收支表</vt:lpstr>
      <vt:lpstr>国有资本经营预算收入表</vt:lpstr>
      <vt:lpstr>国有资本经营预算支出表</vt:lpstr>
      <vt:lpstr>政府专项债务和余额情况表</vt:lpstr>
      <vt:lpstr>扶贫资金项目安排情况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胡贵林</cp:lastModifiedBy>
  <dcterms:created xsi:type="dcterms:W3CDTF">2016-11-28T08:27:00Z</dcterms:created>
  <dcterms:modified xsi:type="dcterms:W3CDTF">2021-06-04T08:09:36Z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73C86BFD50B44B81AF26EE6CFF1885EC</vt:lpwstr>
  </property>
</Properties>
</file>