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Sheet1!$A$4:$W$23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<sst xmlns="http://schemas.openxmlformats.org/spreadsheetml/2006/main" count="308" uniqueCount="179">
  <si>
    <t>附件1：</t>
  </si>
  <si>
    <t>开阳县2025年县级财政衔接推进乡村振兴（巩固拓展脱贫攻坚成果和乡村振兴任务）补助资金项目明细表</t>
  </si>
  <si>
    <t>序号</t>
  </si>
  <si>
    <t>乡镇
（街道）</t>
  </si>
  <si>
    <t>项目名称</t>
  </si>
  <si>
    <t>项目类型</t>
  </si>
  <si>
    <t>项目二级类型</t>
  </si>
  <si>
    <t>项目子类型</t>
  </si>
  <si>
    <t>实施地点</t>
  </si>
  <si>
    <t>建设内容及规模</t>
  </si>
  <si>
    <t>建设性质</t>
  </si>
  <si>
    <t>项目投资</t>
  </si>
  <si>
    <t>项目实施单位</t>
  </si>
  <si>
    <t>责任人</t>
  </si>
  <si>
    <t>行业主管部门</t>
  </si>
  <si>
    <t>受益农户  (户)</t>
  </si>
  <si>
    <t>受益农户(人)</t>
  </si>
  <si>
    <t>脱贫农户  (户)</t>
  </si>
  <si>
    <t>脱贫农户(人)</t>
  </si>
  <si>
    <t>监测农户  (户)</t>
  </si>
  <si>
    <t>监测农户(人)</t>
  </si>
  <si>
    <t>备注</t>
  </si>
  <si>
    <t>总投资</t>
  </si>
  <si>
    <t>直接工程费用</t>
  </si>
  <si>
    <t>独立费用</t>
  </si>
  <si>
    <t>合计</t>
  </si>
  <si>
    <t>一、到户产业奖补项目</t>
  </si>
  <si>
    <t>花梨镇</t>
  </si>
  <si>
    <t>花梨镇生猪养殖到户产业奖补项目</t>
  </si>
  <si>
    <t>产业发展</t>
  </si>
  <si>
    <t>生产项目</t>
  </si>
  <si>
    <t>养殖业基地</t>
  </si>
  <si>
    <t>十字村新山村</t>
  </si>
  <si>
    <t>监测户养殖生猪5头。</t>
  </si>
  <si>
    <t>新建</t>
  </si>
  <si>
    <t>花梨镇人民政府</t>
  </si>
  <si>
    <t>李胜利</t>
  </si>
  <si>
    <t>开阳县农业农村局</t>
  </si>
  <si>
    <t>聂小玻</t>
  </si>
  <si>
    <t>毛云乡</t>
  </si>
  <si>
    <t>毛云乡生猪、肉牛养殖到户产业奖补项目</t>
  </si>
  <si>
    <t>毛栗庄村</t>
  </si>
  <si>
    <t>毛栗庄村王在珍户养殖肉牛1头；簸箕村谭永华户养殖生猪6头；鲁底村李书军养殖生猪2头、雷仕康养殖生猪2头。</t>
  </si>
  <si>
    <t>毛云乡人民政府</t>
  </si>
  <si>
    <t>李宇</t>
  </si>
  <si>
    <t>宅吉乡</t>
  </si>
  <si>
    <t>2025年宅吉乡到户养殖到户产业奖补项目</t>
  </si>
  <si>
    <t>潘桐村、三联村</t>
  </si>
  <si>
    <t>潘桐村监测户高朋户养殖肉牛1头、三联村监测户马国珍户养殖肉牛2头。</t>
  </si>
  <si>
    <t>宅吉乡人民政府</t>
  </si>
  <si>
    <t>何籽娴</t>
  </si>
  <si>
    <t>双流镇</t>
  </si>
  <si>
    <t>双流镇三合村养殖到户产业奖补项目</t>
  </si>
  <si>
    <t>三合村</t>
  </si>
  <si>
    <t>双流镇三合村新增监测户李袭平户养殖生猪5头、肉牛1头。</t>
  </si>
  <si>
    <t>双流镇人民政府</t>
  </si>
  <si>
    <t>尚翔</t>
  </si>
  <si>
    <t>永温镇</t>
  </si>
  <si>
    <t>安大村、坤建村新增监测户养殖到户产业奖补项目</t>
  </si>
  <si>
    <t>安大村、坤建村、大坝村、双合村</t>
  </si>
  <si>
    <t>安大村生猪养殖4头，肉牛1头；坤建村生猪养殖4头，肉牛2头。大坝村生猪养殖3头，肉牛1头。双合村生猪养殖3头，肉牛1头</t>
  </si>
  <si>
    <t>永温镇人民政府</t>
  </si>
  <si>
    <t>张胜</t>
  </si>
  <si>
    <t>高寨乡</t>
  </si>
  <si>
    <t>高寨乡2025年圈舍建设项目</t>
  </si>
  <si>
    <t>谷丰村、杠寨村，高寨村、石头村</t>
  </si>
  <si>
    <t>新建圈舍153平方米</t>
  </si>
  <si>
    <t>高寨乡人民政府</t>
  </si>
  <si>
    <t>许艳莉</t>
  </si>
  <si>
    <t>高寨乡养殖到户项目</t>
  </si>
  <si>
    <t>谷丰村、杠寨村，高寨村、石头村、大冲村</t>
  </si>
  <si>
    <t>肉牛养殖5头、生猪养殖11头</t>
  </si>
  <si>
    <t>二、到户基础设施项目</t>
  </si>
  <si>
    <t>宅吉乡2025年到户路硬化补助项目</t>
  </si>
  <si>
    <t>农村基础设施</t>
  </si>
  <si>
    <t>产业路</t>
  </si>
  <si>
    <t>潘桐村、三联村、官庄村、保星村、堰塘村</t>
  </si>
  <si>
    <r>
      <t>潘桐村</t>
    </r>
    <r>
      <rPr>
        <sz val="14"/>
        <color theme="1"/>
        <rFont val="宋体"/>
        <charset val="134"/>
      </rPr>
      <t xml:space="preserve">监测户李继忠户入户路硬化，长60米、宽2.5米、合计150平方。潘桐村监测户周波户入户路硬化，长90米、宽3米，合计270平方。潘桐村监测户陈永忠户入户路硬化，长200米宽2.5米，合计500平方。
</t>
    </r>
    <r>
      <rPr>
        <b/>
        <sz val="14"/>
        <color theme="1"/>
        <rFont val="宋体"/>
        <charset val="134"/>
      </rPr>
      <t>官庄村</t>
    </r>
    <r>
      <rPr>
        <sz val="14"/>
        <color theme="1"/>
        <rFont val="宋体"/>
        <charset val="134"/>
      </rPr>
      <t xml:space="preserve">脱贫户何国秀户入户路硬化，宽3米、长70米，合计210平方。
</t>
    </r>
    <r>
      <rPr>
        <b/>
        <sz val="14"/>
        <color theme="1"/>
        <rFont val="宋体"/>
        <charset val="134"/>
      </rPr>
      <t>三联村</t>
    </r>
    <r>
      <rPr>
        <sz val="14"/>
        <color theme="1"/>
        <rFont val="宋体"/>
        <charset val="134"/>
      </rPr>
      <t xml:space="preserve">石克平户入户路硬化80平方。
</t>
    </r>
    <r>
      <rPr>
        <b/>
        <sz val="14"/>
        <color theme="1"/>
        <rFont val="宋体"/>
        <charset val="134"/>
      </rPr>
      <t>保星村</t>
    </r>
    <r>
      <rPr>
        <sz val="14"/>
        <color theme="1"/>
        <rFont val="宋体"/>
        <charset val="134"/>
      </rPr>
      <t xml:space="preserve">脱贫户何政富户入户路硬化，长46米，宽2.5米，合计115平方米。监测户石乾均户入户路硬化，长15米，宽7米，合计105平方米；修建堡坎长15米，宽1.2米，高2米，合计36立方米；入户路硬化，长80米，宽3米，合计240平方米。
</t>
    </r>
    <r>
      <rPr>
        <b/>
        <sz val="14"/>
        <color theme="1"/>
        <rFont val="宋体"/>
        <charset val="134"/>
      </rPr>
      <t>堰塘村</t>
    </r>
    <r>
      <rPr>
        <sz val="14"/>
        <color theme="1"/>
        <rFont val="宋体"/>
        <charset val="134"/>
      </rPr>
      <t>脱贫户付前胜户入户路硬化120平方米、砌堡坎49立方米。</t>
    </r>
  </si>
  <si>
    <t>三、农村基础设施</t>
  </si>
  <si>
    <t>禾丰乡</t>
  </si>
  <si>
    <t>开阳县禾丰乡马头村老王山组污水处理项目</t>
  </si>
  <si>
    <t>乡村建设行动</t>
  </si>
  <si>
    <t>人居环境整治</t>
  </si>
  <si>
    <t>农村污水治理</t>
  </si>
  <si>
    <t>马头村老王山组</t>
  </si>
  <si>
    <t>拟建无动力分散式污水处理系统 7 套，管道安装 1040 米。沟渠改造 310m。</t>
  </si>
  <si>
    <t>禾丰乡人民政府</t>
  </si>
  <si>
    <t>兰文珍</t>
  </si>
  <si>
    <t>以工代赈</t>
  </si>
  <si>
    <t>南江乡</t>
  </si>
  <si>
    <t>毛家院村黄家湾组产业路硬化项目</t>
  </si>
  <si>
    <t>农村基础设施（含产业配套基础设施）</t>
  </si>
  <si>
    <t>农村道路建设（通村路、通户路、小型桥梁等）</t>
  </si>
  <si>
    <t>毛家院村</t>
  </si>
  <si>
    <t>新建硬化道路总面积4630平方米（硬化道路长1.3公里，宽3.5米，设置4个加宽道，每个加宽道20平方米），道路结构为，原路基整平，加铺5cm厚级配渣石层，浇筑15cm厚C25混凝土路面</t>
  </si>
  <si>
    <t>南江乡人民政府</t>
  </si>
  <si>
    <t>彭凤英</t>
  </si>
  <si>
    <t>农业农村局</t>
  </si>
  <si>
    <t>毛家院村乡村道路除险加固建设项目</t>
  </si>
  <si>
    <t>M5砂浆毛石挡土墙465m³（老落田组120m³，潘家院组225m³，上寨组100m³）。</t>
  </si>
  <si>
    <t>南江乡南江村雨污整治项目</t>
  </si>
  <si>
    <t>南江村</t>
  </si>
  <si>
    <t>更换DN500双壁波纹管28米，屋面防水253平方米（采用聚乙烯丙涤纶卷材防水，浇筑40厚C25细石混凝土）</t>
  </si>
  <si>
    <t>改建</t>
  </si>
  <si>
    <t>彭风英</t>
  </si>
  <si>
    <t>龙岗镇</t>
  </si>
  <si>
    <t>龙岗镇大荆村进组路硬化项目</t>
  </si>
  <si>
    <t>农村基础设施（含产业配套设施）</t>
  </si>
  <si>
    <t>龙岗镇大荆村</t>
  </si>
  <si>
    <t>龙岗镇大荆村青杠寨组进组路硬化长580米（其中3米宽、0.15米厚长180米；4米宽、0.15米厚长400米），新建堡坎42立方米。</t>
  </si>
  <si>
    <t>龙岗镇人民政府</t>
  </si>
  <si>
    <t>杨扬</t>
  </si>
  <si>
    <t>高寨乡平寨村垃圾处理设施项目</t>
  </si>
  <si>
    <t>农村公共服务</t>
  </si>
  <si>
    <t>公共服务设施</t>
  </si>
  <si>
    <t>平寨村</t>
  </si>
  <si>
    <t>采购勾臂式垃圾斗30个、勾臂式垃圾车1辆</t>
  </si>
  <si>
    <t>开阳县综合行政执法局</t>
  </si>
  <si>
    <t>王小江</t>
  </si>
  <si>
    <t>平寨村灌溉沟渠建设项目</t>
  </si>
  <si>
    <t>农田水利设施建设</t>
  </si>
  <si>
    <t>新建灌溉沟渠30*30公分2500米</t>
  </si>
  <si>
    <t>平寨村串户路硬化项目</t>
  </si>
  <si>
    <t>公共道路设施</t>
  </si>
  <si>
    <t>串户路硬化1650米，宽3米，厚15公分</t>
  </si>
  <si>
    <t>杠寨村野猫山组产业路建设项目</t>
  </si>
  <si>
    <t>农村道路建设</t>
  </si>
  <si>
    <t>杠寨村</t>
  </si>
  <si>
    <t>新建产业路1.4公里，宽3.5米，厚15CM</t>
  </si>
  <si>
    <t>高寨乡大冲村供水保障项目</t>
  </si>
  <si>
    <t>农村供水保障设施建设</t>
  </si>
  <si>
    <t>大冲村</t>
  </si>
  <si>
    <t>扩建10立方米取水池一口、5立方米高位蓄水调节池一口;更换PE100级dn32(1.60MPa)2500m、4平方电线 2500m、PE100级dn25( 1.60MPa )1500m、PE100级dn20(1.60MPa)1000m、水泵2台(扬程:100米）</t>
  </si>
  <si>
    <t>开阳县水务局</t>
  </si>
  <si>
    <t>杨勇</t>
  </si>
  <si>
    <t>毛家院村、南江村、双塘村、新隆村人居环境整治污水治理项目</t>
  </si>
  <si>
    <t>毛家院村、南江村、双塘村、新隆村</t>
  </si>
  <si>
    <t>新建三格式沉淀池784个，隔油池784个，UPVC-DN110管安装15680米</t>
  </si>
  <si>
    <t>梁永洋</t>
  </si>
  <si>
    <t>附件2：</t>
  </si>
  <si>
    <t>开阳县2025年县级财政衔接推进乡村振兴（巩固拓展脱贫攻坚成果和乡村振兴任务）补助资金项目绩效目标申报表</t>
  </si>
  <si>
    <t>（2025年度）</t>
  </si>
  <si>
    <t>项目名称：2025年县级财政衔接推进乡村振兴（巩固拓展脱贫攻坚成果与乡村振兴任务）补助资金</t>
  </si>
  <si>
    <t>主管部门：开阳县农业农村局</t>
  </si>
  <si>
    <t>资金情况（万元）</t>
  </si>
  <si>
    <t>年度资金总额：</t>
  </si>
  <si>
    <t xml:space="preserve">    财政拨款</t>
  </si>
  <si>
    <t xml:space="preserve">        其中：上级补助</t>
  </si>
  <si>
    <t>0</t>
  </si>
  <si>
    <t xml:space="preserve">              本级安排</t>
  </si>
  <si>
    <t xml:space="preserve">    其他资金</t>
  </si>
  <si>
    <t>总体目标</t>
  </si>
  <si>
    <t>巩固全县脱贫攻坚成果同乡村振兴的有效衔接</t>
  </si>
  <si>
    <t>绩          效                指                 标</t>
  </si>
  <si>
    <t>一级指标</t>
  </si>
  <si>
    <t>二级指标</t>
  </si>
  <si>
    <t>三级指标</t>
  </si>
  <si>
    <t>指标值</t>
  </si>
  <si>
    <t>说明</t>
  </si>
  <si>
    <t>产出指标</t>
  </si>
  <si>
    <t>数量指标</t>
  </si>
  <si>
    <t>巩固脱贫人口和监测对象人口</t>
  </si>
  <si>
    <t>质量指标</t>
  </si>
  <si>
    <t>巩固成效率</t>
  </si>
  <si>
    <t>时效指标</t>
  </si>
  <si>
    <t>实施年限</t>
  </si>
  <si>
    <t>4月</t>
  </si>
  <si>
    <t>成本指标</t>
  </si>
  <si>
    <t>项目实际支出是否控制在批复概算的单价内</t>
  </si>
  <si>
    <t>是</t>
  </si>
  <si>
    <t>效益指标</t>
  </si>
  <si>
    <t>社会效益指标</t>
  </si>
  <si>
    <t>政府巩固脱贫成效率</t>
  </si>
  <si>
    <t>经济效益指标</t>
  </si>
  <si>
    <t>脱贫人口人均可支配收入增加幅度高于全国平均水平</t>
  </si>
  <si>
    <t>高于全国平均水平</t>
  </si>
  <si>
    <t>服务对象满意度指标</t>
  </si>
  <si>
    <t>脱贫户（监测对象）对项目实施的满意率</t>
  </si>
  <si>
    <t>≥96%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</si>
</sst>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#,###,##0.00;[=0]&quot;&quot;"/>
    <numFmt numFmtId="177" formatCode="0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26"/>
      <color theme="1"/>
      <name val="方正小标宋简体"/>
      <charset val="134"/>
    </font>
    <font>
      <sz val="26"/>
      <color theme="1"/>
      <name val="仿宋_GB2312"/>
      <charset val="134"/>
    </font>
    <font>
      <sz val="14"/>
      <name val="黑体"/>
      <charset val="134"/>
    </font>
    <font>
      <b/>
      <sz val="14"/>
      <color theme="1"/>
      <name val="黑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2" fillId="6" borderId="18" applyNumberFormat="0" applyAlignment="0" applyProtection="0">
      <alignment vertical="center"/>
    </xf>
    <xf numFmtId="0" fontId="23" fillId="7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 applyBorder="0">
      <alignment vertical="center"/>
    </xf>
    <xf numFmtId="0" fontId="31" fillId="0" borderId="0">
      <alignment vertical="center"/>
    </xf>
    <xf numFmtId="0" fontId="0" fillId="0" borderId="0"/>
  </cellStyleXfs>
  <cellXfs count="75">
    <xf numFmtId="0" fontId="0" fillId="0" borderId="0" xfId="0">
      <alignment vertical="center"/>
    </xf>
    <xf numFmtId="0" fontId="0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50" applyFont="1" applyFill="1" applyAlignment="1" applyProtection="1">
      <alignment horizontal="center" vertical="center" wrapText="1"/>
      <protection locked="0"/>
    </xf>
    <xf numFmtId="0" fontId="3" fillId="0" borderId="0" xfId="50" applyFont="1" applyFill="1" applyAlignment="1" applyProtection="1">
      <alignment horizontal="center" vertical="center"/>
      <protection locked="0"/>
    </xf>
    <xf numFmtId="0" fontId="3" fillId="2" borderId="1" xfId="51" applyFont="1" applyFill="1" applyBorder="1" applyAlignment="1" applyProtection="1">
      <alignment horizontal="left" vertical="center" wrapText="1"/>
      <protection locked="0"/>
    </xf>
    <xf numFmtId="0" fontId="3" fillId="2" borderId="2" xfId="51" applyFont="1" applyFill="1" applyBorder="1" applyAlignment="1" applyProtection="1">
      <alignment horizontal="left" vertical="center" wrapText="1"/>
      <protection locked="0"/>
    </xf>
    <xf numFmtId="0" fontId="3" fillId="2" borderId="3" xfId="51" applyFont="1" applyFill="1" applyBorder="1" applyAlignment="1" applyProtection="1">
      <alignment horizontal="left" vertical="center" wrapText="1"/>
      <protection locked="0"/>
    </xf>
    <xf numFmtId="0" fontId="3" fillId="2" borderId="4" xfId="50" applyFont="1" applyFill="1" applyBorder="1" applyAlignment="1" applyProtection="1">
      <alignment horizontal="center" vertical="center"/>
      <protection locked="0"/>
    </xf>
    <xf numFmtId="0" fontId="3" fillId="2" borderId="5" xfId="50" applyFont="1" applyFill="1" applyBorder="1" applyAlignment="1" applyProtection="1">
      <alignment horizontal="center" vertical="center"/>
      <protection locked="0"/>
    </xf>
    <xf numFmtId="0" fontId="3" fillId="2" borderId="6" xfId="51" applyFont="1" applyFill="1" applyBorder="1" applyAlignment="1" applyProtection="1">
      <alignment horizontal="left" vertical="center" wrapText="1"/>
      <protection locked="0"/>
    </xf>
    <xf numFmtId="49" fontId="3" fillId="2" borderId="1" xfId="51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51" applyNumberFormat="1" applyFont="1" applyFill="1" applyBorder="1" applyAlignment="1" applyProtection="1">
      <alignment horizontal="center" vertical="center" wrapText="1"/>
      <protection locked="0"/>
    </xf>
    <xf numFmtId="49" fontId="3" fillId="2" borderId="3" xfId="51" applyNumberFormat="1" applyFont="1" applyFill="1" applyBorder="1" applyAlignment="1" applyProtection="1">
      <alignment horizontal="center" vertical="center" wrapText="1"/>
      <protection locked="0"/>
    </xf>
    <xf numFmtId="0" fontId="3" fillId="2" borderId="7" xfId="50" applyFont="1" applyFill="1" applyBorder="1" applyAlignment="1" applyProtection="1">
      <alignment horizontal="center" vertical="center"/>
      <protection locked="0"/>
    </xf>
    <xf numFmtId="0" fontId="3" fillId="2" borderId="8" xfId="50" applyFont="1" applyFill="1" applyBorder="1" applyAlignment="1" applyProtection="1">
      <alignment horizontal="center" vertical="center"/>
      <protection locked="0"/>
    </xf>
    <xf numFmtId="0" fontId="3" fillId="2" borderId="9" xfId="50" applyFont="1" applyFill="1" applyBorder="1" applyAlignment="1" applyProtection="1">
      <alignment horizontal="center" vertical="center"/>
      <protection locked="0"/>
    </xf>
    <xf numFmtId="0" fontId="3" fillId="2" borderId="10" xfId="50" applyFont="1" applyFill="1" applyBorder="1" applyAlignment="1" applyProtection="1">
      <alignment horizontal="center" vertical="center"/>
      <protection locked="0"/>
    </xf>
    <xf numFmtId="0" fontId="3" fillId="2" borderId="1" xfId="51" applyFont="1" applyFill="1" applyBorder="1" applyAlignment="1" applyProtection="1">
      <alignment horizontal="center" vertical="center" wrapText="1"/>
      <protection locked="0"/>
    </xf>
    <xf numFmtId="0" fontId="3" fillId="2" borderId="2" xfId="51" applyFont="1" applyFill="1" applyBorder="1" applyAlignment="1" applyProtection="1">
      <alignment horizontal="center" vertical="center" wrapText="1"/>
      <protection locked="0"/>
    </xf>
    <xf numFmtId="0" fontId="3" fillId="2" borderId="3" xfId="51" applyFont="1" applyFill="1" applyBorder="1" applyAlignment="1" applyProtection="1">
      <alignment horizontal="center" vertical="center" wrapText="1"/>
      <protection locked="0"/>
    </xf>
    <xf numFmtId="0" fontId="3" fillId="2" borderId="6" xfId="51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3" fillId="2" borderId="6" xfId="49" applyFont="1" applyFill="1" applyBorder="1" applyAlignment="1" applyProtection="1">
      <alignment horizontal="center" vertical="center" wrapText="1"/>
      <protection locked="0"/>
    </xf>
    <xf numFmtId="176" fontId="3" fillId="2" borderId="6" xfId="51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vertical="center"/>
    </xf>
    <xf numFmtId="9" fontId="3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3" fillId="2" borderId="6" xfId="49" applyFont="1" applyFill="1" applyBorder="1" applyAlignment="1" applyProtection="1">
      <alignment horizontal="center" vertical="center"/>
      <protection locked="0"/>
    </xf>
    <xf numFmtId="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left" vertical="center"/>
    </xf>
    <xf numFmtId="0" fontId="1" fillId="0" borderId="0" xfId="0" applyFont="1">
      <alignment vertical="center"/>
    </xf>
    <xf numFmtId="0" fontId="5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vertical="center"/>
    </xf>
    <xf numFmtId="0" fontId="6" fillId="2" borderId="0" xfId="49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Fill="1" applyAlignment="1" applyProtection="1">
      <alignment horizontal="left" vertical="center" wrapText="1"/>
    </xf>
    <xf numFmtId="0" fontId="7" fillId="2" borderId="0" xfId="49" applyFont="1" applyFill="1" applyBorder="1" applyAlignment="1">
      <alignment horizontal="center" vertical="center" wrapText="1"/>
    </xf>
    <xf numFmtId="0" fontId="8" fillId="2" borderId="0" xfId="49" applyFont="1" applyFill="1" applyBorder="1" applyAlignment="1">
      <alignment horizontal="left" vertical="center" wrapText="1"/>
    </xf>
    <xf numFmtId="0" fontId="9" fillId="0" borderId="6" xfId="49" applyFont="1" applyFill="1" applyBorder="1" applyAlignment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10" fillId="2" borderId="6" xfId="49" applyFont="1" applyFill="1" applyBorder="1" applyAlignment="1">
      <alignment horizontal="center" vertical="center" wrapText="1"/>
    </xf>
    <xf numFmtId="0" fontId="10" fillId="2" borderId="6" xfId="49" applyFont="1" applyFill="1" applyBorder="1" applyAlignment="1">
      <alignment horizontal="left" vertical="center" wrapText="1"/>
    </xf>
    <xf numFmtId="0" fontId="11" fillId="2" borderId="6" xfId="49" applyFont="1" applyFill="1" applyBorder="1" applyAlignment="1">
      <alignment horizontal="left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 wrapText="1"/>
    </xf>
    <xf numFmtId="0" fontId="6" fillId="2" borderId="6" xfId="0" applyNumberFormat="1" applyFont="1" applyFill="1" applyBorder="1" applyAlignment="1" applyProtection="1">
      <alignment vertical="center" wrapText="1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8" fillId="2" borderId="0" xfId="49" applyFont="1" applyFill="1" applyBorder="1" applyAlignment="1">
      <alignment horizontal="center" vertical="center" wrapText="1"/>
    </xf>
    <xf numFmtId="0" fontId="7" fillId="2" borderId="0" xfId="49" applyNumberFormat="1" applyFont="1" applyFill="1" applyBorder="1" applyAlignment="1">
      <alignment horizontal="center" vertical="center" wrapText="1"/>
    </xf>
    <xf numFmtId="177" fontId="7" fillId="2" borderId="0" xfId="49" applyNumberFormat="1" applyFont="1" applyFill="1" applyBorder="1" applyAlignment="1">
      <alignment horizontal="center" vertical="center" wrapText="1"/>
    </xf>
    <xf numFmtId="0" fontId="9" fillId="0" borderId="6" xfId="49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5" fillId="2" borderId="6" xfId="49" applyFont="1" applyFill="1" applyBorder="1" applyAlignment="1">
      <alignment horizontal="center" vertical="center" wrapText="1"/>
    </xf>
    <xf numFmtId="0" fontId="11" fillId="2" borderId="6" xfId="49" applyFont="1" applyFill="1" applyBorder="1" applyAlignment="1">
      <alignment horizontal="center" vertical="center" wrapText="1"/>
    </xf>
    <xf numFmtId="0" fontId="6" fillId="2" borderId="6" xfId="49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/>
    </xf>
    <xf numFmtId="0" fontId="6" fillId="2" borderId="6" xfId="0" applyNumberFormat="1" applyFont="1" applyFill="1" applyBorder="1" applyAlignment="1" applyProtection="1">
      <alignment vertical="center"/>
    </xf>
    <xf numFmtId="0" fontId="6" fillId="3" borderId="6" xfId="0" applyNumberFormat="1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 wrapText="1"/>
    </xf>
    <xf numFmtId="0" fontId="6" fillId="3" borderId="6" xfId="0" applyNumberFormat="1" applyFont="1" applyFill="1" applyBorder="1" applyAlignment="1" applyProtection="1">
      <alignment vertical="center" wrapText="1"/>
    </xf>
    <xf numFmtId="0" fontId="6" fillId="2" borderId="14" xfId="0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7"/>
  <sheetViews>
    <sheetView tabSelected="1" zoomScale="70" zoomScaleNormal="70" topLeftCell="A5" workbookViewId="0">
      <selection activeCell="H12" sqref="H12"/>
    </sheetView>
  </sheetViews>
  <sheetFormatPr defaultColWidth="9" defaultRowHeight="13.5"/>
  <cols>
    <col min="3" max="3" width="24.7" customWidth="1"/>
    <col min="4" max="4" width="13.2333333333333" customWidth="1"/>
    <col min="5" max="6" width="22.675" customWidth="1"/>
    <col min="7" max="7" width="22.4916666666667" customWidth="1"/>
    <col min="8" max="8" width="57.9333333333333" style="43" customWidth="1"/>
    <col min="10" max="10" width="20.15" customWidth="1"/>
    <col min="11" max="11" width="12.5916666666667" customWidth="1"/>
    <col min="13" max="13" width="12.2" customWidth="1"/>
    <col min="15" max="15" width="13.9666666666667" customWidth="1"/>
    <col min="17" max="22" width="8.23333333333333" customWidth="1"/>
    <col min="23" max="23" width="9.7" customWidth="1"/>
  </cols>
  <sheetData>
    <row r="1" ht="18.75" spans="1:2">
      <c r="A1" s="44" t="s">
        <v>0</v>
      </c>
      <c r="B1" s="44"/>
    </row>
    <row r="2" ht="34.5" spans="1:23">
      <c r="A2" s="45" t="s">
        <v>1</v>
      </c>
      <c r="B2" s="45"/>
      <c r="C2" s="45"/>
      <c r="D2" s="45"/>
      <c r="E2" s="45"/>
      <c r="F2" s="45"/>
      <c r="G2" s="45"/>
      <c r="H2" s="46"/>
      <c r="I2" s="60"/>
      <c r="J2" s="61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45"/>
    </row>
    <row r="3" s="38" customFormat="1" ht="18.75" spans="1:23">
      <c r="A3" s="47" t="s">
        <v>2</v>
      </c>
      <c r="B3" s="47" t="s">
        <v>3</v>
      </c>
      <c r="C3" s="47" t="s">
        <v>4</v>
      </c>
      <c r="D3" s="48" t="s">
        <v>5</v>
      </c>
      <c r="E3" s="48" t="s">
        <v>6</v>
      </c>
      <c r="F3" s="48" t="s">
        <v>7</v>
      </c>
      <c r="G3" s="47" t="s">
        <v>8</v>
      </c>
      <c r="H3" s="47" t="s">
        <v>9</v>
      </c>
      <c r="I3" s="63" t="s">
        <v>10</v>
      </c>
      <c r="J3" s="63" t="s">
        <v>11</v>
      </c>
      <c r="K3" s="63"/>
      <c r="L3" s="63"/>
      <c r="M3" s="63" t="s">
        <v>12</v>
      </c>
      <c r="N3" s="63" t="s">
        <v>13</v>
      </c>
      <c r="O3" s="47" t="s">
        <v>14</v>
      </c>
      <c r="P3" s="63" t="s">
        <v>13</v>
      </c>
      <c r="Q3" s="47" t="s">
        <v>15</v>
      </c>
      <c r="R3" s="47" t="s">
        <v>16</v>
      </c>
      <c r="S3" s="47" t="s">
        <v>17</v>
      </c>
      <c r="T3" s="47" t="s">
        <v>18</v>
      </c>
      <c r="U3" s="47" t="s">
        <v>19</v>
      </c>
      <c r="V3" s="47" t="s">
        <v>20</v>
      </c>
      <c r="W3" s="48" t="s">
        <v>21</v>
      </c>
    </row>
    <row r="4" s="38" customFormat="1" ht="37.5" spans="1:23">
      <c r="A4" s="47"/>
      <c r="B4" s="47"/>
      <c r="C4" s="47"/>
      <c r="D4" s="48"/>
      <c r="E4" s="48"/>
      <c r="F4" s="48"/>
      <c r="G4" s="47"/>
      <c r="H4" s="47"/>
      <c r="I4" s="63"/>
      <c r="J4" s="64" t="s">
        <v>22</v>
      </c>
      <c r="K4" s="64" t="s">
        <v>23</v>
      </c>
      <c r="L4" s="64" t="s">
        <v>24</v>
      </c>
      <c r="M4" s="63"/>
      <c r="N4" s="63"/>
      <c r="O4" s="47"/>
      <c r="P4" s="63"/>
      <c r="Q4" s="47"/>
      <c r="R4" s="47"/>
      <c r="S4" s="47"/>
      <c r="T4" s="47"/>
      <c r="U4" s="47"/>
      <c r="V4" s="47"/>
      <c r="W4" s="48"/>
    </row>
    <row r="5" s="39" customFormat="1" ht="18.75" spans="1:23">
      <c r="A5" s="49" t="s">
        <v>25</v>
      </c>
      <c r="B5" s="49"/>
      <c r="C5" s="49"/>
      <c r="D5" s="49"/>
      <c r="E5" s="49"/>
      <c r="F5" s="49"/>
      <c r="G5" s="49"/>
      <c r="H5" s="50"/>
      <c r="I5" s="49"/>
      <c r="J5" s="65">
        <f t="shared" ref="J5:L5" si="0">J6+J14+J16</f>
        <v>641.749964</v>
      </c>
      <c r="K5" s="65">
        <f t="shared" si="0"/>
        <v>635.549964</v>
      </c>
      <c r="L5" s="65">
        <f t="shared" si="0"/>
        <v>6.2</v>
      </c>
      <c r="M5" s="65"/>
      <c r="N5" s="65"/>
      <c r="O5" s="65"/>
      <c r="P5" s="65"/>
      <c r="Q5" s="65">
        <f t="shared" ref="Q5:V5" si="1">Q6+Q14+Q16</f>
        <v>4543</v>
      </c>
      <c r="R5" s="65">
        <f t="shared" si="1"/>
        <v>15678</v>
      </c>
      <c r="S5" s="65">
        <f t="shared" si="1"/>
        <v>259</v>
      </c>
      <c r="T5" s="65">
        <f t="shared" si="1"/>
        <v>839</v>
      </c>
      <c r="U5" s="65">
        <f t="shared" si="1"/>
        <v>71</v>
      </c>
      <c r="V5" s="65">
        <f t="shared" si="1"/>
        <v>249</v>
      </c>
      <c r="W5" s="72"/>
    </row>
    <row r="6" s="40" customFormat="1" ht="18.75" spans="1:23">
      <c r="A6" s="51" t="s">
        <v>26</v>
      </c>
      <c r="B6" s="51"/>
      <c r="C6" s="51"/>
      <c r="D6" s="51"/>
      <c r="E6" s="51"/>
      <c r="F6" s="51"/>
      <c r="G6" s="51"/>
      <c r="H6" s="51"/>
      <c r="I6" s="66"/>
      <c r="J6" s="67">
        <f>SUM(J7:J13)</f>
        <v>15.105</v>
      </c>
      <c r="K6" s="67">
        <f>SUM(K7:K13)</f>
        <v>15.105</v>
      </c>
      <c r="L6" s="67"/>
      <c r="M6" s="67"/>
      <c r="N6" s="67"/>
      <c r="O6" s="67"/>
      <c r="P6" s="67"/>
      <c r="Q6" s="67">
        <f t="shared" ref="Q6:V6" si="2">SUM(Q7:Q13)</f>
        <v>30</v>
      </c>
      <c r="R6" s="67">
        <f t="shared" si="2"/>
        <v>107</v>
      </c>
      <c r="S6" s="67">
        <f t="shared" si="2"/>
        <v>2</v>
      </c>
      <c r="T6" s="67">
        <f t="shared" si="2"/>
        <v>7</v>
      </c>
      <c r="U6" s="67">
        <f t="shared" si="2"/>
        <v>28</v>
      </c>
      <c r="V6" s="67">
        <f t="shared" si="2"/>
        <v>100</v>
      </c>
      <c r="W6" s="52"/>
    </row>
    <row r="7" s="40" customFormat="1" ht="37.5" spans="1:23">
      <c r="A7" s="52">
        <v>1</v>
      </c>
      <c r="B7" s="52" t="s">
        <v>27</v>
      </c>
      <c r="C7" s="52" t="s">
        <v>28</v>
      </c>
      <c r="D7" s="52" t="s">
        <v>29</v>
      </c>
      <c r="E7" s="52" t="s">
        <v>30</v>
      </c>
      <c r="F7" s="52" t="s">
        <v>31</v>
      </c>
      <c r="G7" s="52" t="s">
        <v>32</v>
      </c>
      <c r="H7" s="53" t="s">
        <v>33</v>
      </c>
      <c r="I7" s="52" t="s">
        <v>34</v>
      </c>
      <c r="J7" s="52">
        <f>K7+L7</f>
        <v>0.25</v>
      </c>
      <c r="K7" s="52">
        <v>0.25</v>
      </c>
      <c r="L7" s="52"/>
      <c r="M7" s="52" t="s">
        <v>35</v>
      </c>
      <c r="N7" s="52" t="s">
        <v>36</v>
      </c>
      <c r="O7" s="52" t="s">
        <v>37</v>
      </c>
      <c r="P7" s="52" t="s">
        <v>38</v>
      </c>
      <c r="Q7" s="52">
        <v>3</v>
      </c>
      <c r="R7" s="52">
        <v>13</v>
      </c>
      <c r="S7" s="52">
        <v>0</v>
      </c>
      <c r="T7" s="52">
        <v>0</v>
      </c>
      <c r="U7" s="52">
        <v>3</v>
      </c>
      <c r="V7" s="52">
        <v>13</v>
      </c>
      <c r="W7" s="52"/>
    </row>
    <row r="8" s="40" customFormat="1" ht="56.25" spans="1:23">
      <c r="A8" s="52">
        <v>2</v>
      </c>
      <c r="B8" s="52" t="s">
        <v>39</v>
      </c>
      <c r="C8" s="52" t="s">
        <v>40</v>
      </c>
      <c r="D8" s="52" t="s">
        <v>29</v>
      </c>
      <c r="E8" s="52" t="s">
        <v>30</v>
      </c>
      <c r="F8" s="52" t="s">
        <v>31</v>
      </c>
      <c r="G8" s="52" t="s">
        <v>41</v>
      </c>
      <c r="H8" s="53" t="s">
        <v>42</v>
      </c>
      <c r="I8" s="52" t="s">
        <v>34</v>
      </c>
      <c r="J8" s="52">
        <v>1</v>
      </c>
      <c r="K8" s="52">
        <v>1</v>
      </c>
      <c r="L8" s="52"/>
      <c r="M8" s="52" t="s">
        <v>43</v>
      </c>
      <c r="N8" s="52" t="s">
        <v>44</v>
      </c>
      <c r="O8" s="52" t="s">
        <v>37</v>
      </c>
      <c r="P8" s="52" t="s">
        <v>38</v>
      </c>
      <c r="Q8" s="52">
        <v>4</v>
      </c>
      <c r="R8" s="52">
        <v>13</v>
      </c>
      <c r="S8" s="52"/>
      <c r="T8" s="52"/>
      <c r="U8" s="52">
        <v>4</v>
      </c>
      <c r="V8" s="52">
        <v>13</v>
      </c>
      <c r="W8" s="52"/>
    </row>
    <row r="9" s="40" customFormat="1" ht="37.5" spans="1:23">
      <c r="A9" s="52">
        <v>3</v>
      </c>
      <c r="B9" s="52" t="s">
        <v>45</v>
      </c>
      <c r="C9" s="52" t="s">
        <v>46</v>
      </c>
      <c r="D9" s="52" t="s">
        <v>29</v>
      </c>
      <c r="E9" s="52" t="s">
        <v>30</v>
      </c>
      <c r="F9" s="52" t="s">
        <v>31</v>
      </c>
      <c r="G9" s="54" t="s">
        <v>47</v>
      </c>
      <c r="H9" s="53" t="s">
        <v>48</v>
      </c>
      <c r="I9" s="52" t="s">
        <v>34</v>
      </c>
      <c r="J9" s="52">
        <v>1.5</v>
      </c>
      <c r="K9" s="52">
        <v>1.5</v>
      </c>
      <c r="L9" s="52"/>
      <c r="M9" s="52" t="s">
        <v>49</v>
      </c>
      <c r="N9" s="52" t="s">
        <v>50</v>
      </c>
      <c r="O9" s="52" t="s">
        <v>37</v>
      </c>
      <c r="P9" s="52" t="s">
        <v>38</v>
      </c>
      <c r="Q9" s="52">
        <v>2</v>
      </c>
      <c r="R9" s="52">
        <v>3</v>
      </c>
      <c r="S9" s="52">
        <v>0</v>
      </c>
      <c r="T9" s="52">
        <v>0</v>
      </c>
      <c r="U9" s="52">
        <v>2</v>
      </c>
      <c r="V9" s="52">
        <v>3</v>
      </c>
      <c r="W9" s="52"/>
    </row>
    <row r="10" s="40" customFormat="1" ht="37.5" spans="1:23">
      <c r="A10" s="52">
        <v>4</v>
      </c>
      <c r="B10" s="52" t="s">
        <v>51</v>
      </c>
      <c r="C10" s="52" t="s">
        <v>52</v>
      </c>
      <c r="D10" s="52" t="s">
        <v>29</v>
      </c>
      <c r="E10" s="52" t="s">
        <v>30</v>
      </c>
      <c r="F10" s="52" t="s">
        <v>31</v>
      </c>
      <c r="G10" s="52" t="s">
        <v>53</v>
      </c>
      <c r="H10" s="53" t="s">
        <v>54</v>
      </c>
      <c r="I10" s="52" t="s">
        <v>34</v>
      </c>
      <c r="J10" s="52">
        <f>K10+L10</f>
        <v>0.75</v>
      </c>
      <c r="K10" s="52">
        <v>0.75</v>
      </c>
      <c r="L10" s="52"/>
      <c r="M10" s="52" t="s">
        <v>55</v>
      </c>
      <c r="N10" s="52" t="s">
        <v>56</v>
      </c>
      <c r="O10" s="52" t="s">
        <v>37</v>
      </c>
      <c r="P10" s="52" t="s">
        <v>38</v>
      </c>
      <c r="Q10" s="52">
        <v>1</v>
      </c>
      <c r="R10" s="52">
        <v>1</v>
      </c>
      <c r="S10" s="52">
        <v>0</v>
      </c>
      <c r="T10" s="52">
        <v>0</v>
      </c>
      <c r="U10" s="52">
        <v>1</v>
      </c>
      <c r="V10" s="52">
        <v>1</v>
      </c>
      <c r="W10" s="52"/>
    </row>
    <row r="11" s="40" customFormat="1" ht="56.25" spans="1:23">
      <c r="A11" s="52">
        <v>5</v>
      </c>
      <c r="B11" s="52" t="s">
        <v>57</v>
      </c>
      <c r="C11" s="52" t="s">
        <v>58</v>
      </c>
      <c r="D11" s="52" t="s">
        <v>29</v>
      </c>
      <c r="E11" s="52" t="s">
        <v>30</v>
      </c>
      <c r="F11" s="52" t="s">
        <v>31</v>
      </c>
      <c r="G11" s="52" t="s">
        <v>59</v>
      </c>
      <c r="H11" s="53" t="s">
        <v>60</v>
      </c>
      <c r="I11" s="52" t="s">
        <v>34</v>
      </c>
      <c r="J11" s="52">
        <v>3.2</v>
      </c>
      <c r="K11" s="52">
        <v>3.2</v>
      </c>
      <c r="L11" s="52"/>
      <c r="M11" s="52" t="s">
        <v>61</v>
      </c>
      <c r="N11" s="52" t="s">
        <v>62</v>
      </c>
      <c r="O11" s="52" t="s">
        <v>37</v>
      </c>
      <c r="P11" s="52" t="s">
        <v>38</v>
      </c>
      <c r="Q11" s="52">
        <v>4</v>
      </c>
      <c r="R11" s="52">
        <v>15</v>
      </c>
      <c r="S11" s="52">
        <v>0</v>
      </c>
      <c r="T11" s="52">
        <v>0</v>
      </c>
      <c r="U11" s="52">
        <v>4</v>
      </c>
      <c r="V11" s="52">
        <v>15</v>
      </c>
      <c r="W11" s="52"/>
    </row>
    <row r="12" s="40" customFormat="1" ht="37.5" spans="1:23">
      <c r="A12" s="52">
        <v>6</v>
      </c>
      <c r="B12" s="55" t="s">
        <v>63</v>
      </c>
      <c r="C12" s="55" t="s">
        <v>64</v>
      </c>
      <c r="D12" s="55" t="s">
        <v>29</v>
      </c>
      <c r="E12" s="55" t="s">
        <v>30</v>
      </c>
      <c r="F12" s="55" t="s">
        <v>31</v>
      </c>
      <c r="G12" s="55" t="s">
        <v>65</v>
      </c>
      <c r="H12" s="56" t="s">
        <v>66</v>
      </c>
      <c r="I12" s="55" t="s">
        <v>34</v>
      </c>
      <c r="J12" s="68">
        <v>5.355</v>
      </c>
      <c r="K12" s="55">
        <v>5.355</v>
      </c>
      <c r="L12" s="69"/>
      <c r="M12" s="55" t="s">
        <v>67</v>
      </c>
      <c r="N12" s="70" t="s">
        <v>68</v>
      </c>
      <c r="O12" s="52" t="s">
        <v>37</v>
      </c>
      <c r="P12" s="70" t="s">
        <v>38</v>
      </c>
      <c r="Q12" s="68">
        <v>11</v>
      </c>
      <c r="R12" s="68">
        <v>47</v>
      </c>
      <c r="S12" s="68">
        <v>2</v>
      </c>
      <c r="T12" s="68">
        <v>7</v>
      </c>
      <c r="U12" s="68">
        <v>9</v>
      </c>
      <c r="V12" s="68">
        <v>40</v>
      </c>
      <c r="W12" s="73"/>
    </row>
    <row r="13" s="40" customFormat="1" ht="56.25" spans="1:23">
      <c r="A13" s="52">
        <v>7</v>
      </c>
      <c r="B13" s="55" t="s">
        <v>63</v>
      </c>
      <c r="C13" s="55" t="s">
        <v>69</v>
      </c>
      <c r="D13" s="55" t="s">
        <v>29</v>
      </c>
      <c r="E13" s="55" t="s">
        <v>30</v>
      </c>
      <c r="F13" s="55" t="s">
        <v>31</v>
      </c>
      <c r="G13" s="55" t="s">
        <v>70</v>
      </c>
      <c r="H13" s="56" t="s">
        <v>71</v>
      </c>
      <c r="I13" s="55" t="s">
        <v>34</v>
      </c>
      <c r="J13" s="55">
        <v>3.05</v>
      </c>
      <c r="K13" s="55">
        <v>3.05</v>
      </c>
      <c r="L13" s="56"/>
      <c r="M13" s="55" t="s">
        <v>67</v>
      </c>
      <c r="N13" s="70" t="s">
        <v>68</v>
      </c>
      <c r="O13" s="52" t="s">
        <v>37</v>
      </c>
      <c r="P13" s="70" t="s">
        <v>38</v>
      </c>
      <c r="Q13" s="68">
        <v>5</v>
      </c>
      <c r="R13" s="68">
        <v>15</v>
      </c>
      <c r="S13" s="68">
        <v>0</v>
      </c>
      <c r="T13" s="68">
        <v>0</v>
      </c>
      <c r="U13" s="68">
        <v>5</v>
      </c>
      <c r="V13" s="68">
        <v>15</v>
      </c>
      <c r="W13" s="56"/>
    </row>
    <row r="14" s="41" customFormat="1" ht="18.75" spans="1:23">
      <c r="A14" s="51" t="s">
        <v>72</v>
      </c>
      <c r="B14" s="51"/>
      <c r="C14" s="51"/>
      <c r="D14" s="51"/>
      <c r="E14" s="51"/>
      <c r="F14" s="51"/>
      <c r="G14" s="51"/>
      <c r="H14" s="51"/>
      <c r="I14" s="66"/>
      <c r="J14" s="52">
        <f>J15</f>
        <v>13.715</v>
      </c>
      <c r="K14" s="52">
        <f>K15</f>
        <v>13.715</v>
      </c>
      <c r="L14" s="52"/>
      <c r="M14" s="52"/>
      <c r="N14" s="52"/>
      <c r="O14" s="52"/>
      <c r="P14" s="52"/>
      <c r="Q14" s="52">
        <f t="shared" ref="Q14:V14" si="3">Q15</f>
        <v>8</v>
      </c>
      <c r="R14" s="52">
        <f t="shared" si="3"/>
        <v>30</v>
      </c>
      <c r="S14" s="52">
        <f t="shared" si="3"/>
        <v>4</v>
      </c>
      <c r="T14" s="52">
        <f t="shared" si="3"/>
        <v>15</v>
      </c>
      <c r="U14" s="52">
        <f t="shared" si="3"/>
        <v>4</v>
      </c>
      <c r="V14" s="52">
        <f t="shared" si="3"/>
        <v>15</v>
      </c>
      <c r="W14" s="52"/>
    </row>
    <row r="15" s="41" customFormat="1" ht="334" customHeight="1" spans="1:23">
      <c r="A15" s="52">
        <v>8</v>
      </c>
      <c r="B15" s="52" t="s">
        <v>45</v>
      </c>
      <c r="C15" s="52" t="s">
        <v>73</v>
      </c>
      <c r="D15" s="52" t="s">
        <v>29</v>
      </c>
      <c r="E15" s="52" t="s">
        <v>74</v>
      </c>
      <c r="F15" s="52" t="s">
        <v>75</v>
      </c>
      <c r="G15" s="52" t="s">
        <v>76</v>
      </c>
      <c r="H15" s="57" t="s">
        <v>77</v>
      </c>
      <c r="I15" s="52" t="s">
        <v>34</v>
      </c>
      <c r="J15" s="52">
        <v>13.715</v>
      </c>
      <c r="K15" s="52">
        <v>13.715</v>
      </c>
      <c r="L15" s="52"/>
      <c r="M15" s="52" t="s">
        <v>49</v>
      </c>
      <c r="N15" s="52" t="s">
        <v>50</v>
      </c>
      <c r="O15" s="52" t="s">
        <v>37</v>
      </c>
      <c r="P15" s="52" t="s">
        <v>38</v>
      </c>
      <c r="Q15" s="52">
        <v>8</v>
      </c>
      <c r="R15" s="52">
        <v>30</v>
      </c>
      <c r="S15" s="52">
        <v>4</v>
      </c>
      <c r="T15" s="52">
        <v>15</v>
      </c>
      <c r="U15" s="52">
        <v>4</v>
      </c>
      <c r="V15" s="52">
        <v>15</v>
      </c>
      <c r="W15" s="52"/>
    </row>
    <row r="16" s="41" customFormat="1" ht="18.75" spans="1:23">
      <c r="A16" s="51" t="s">
        <v>78</v>
      </c>
      <c r="B16" s="51"/>
      <c r="C16" s="51"/>
      <c r="D16" s="51"/>
      <c r="E16" s="51"/>
      <c r="F16" s="51"/>
      <c r="G16" s="51"/>
      <c r="H16" s="51"/>
      <c r="I16" s="66"/>
      <c r="J16" s="52">
        <f t="shared" ref="J16:L16" si="4">SUM(J17:J27)</f>
        <v>612.929964</v>
      </c>
      <c r="K16" s="52">
        <f t="shared" si="4"/>
        <v>606.729964</v>
      </c>
      <c r="L16" s="52">
        <f t="shared" si="4"/>
        <v>6.2</v>
      </c>
      <c r="M16" s="52"/>
      <c r="N16" s="52"/>
      <c r="O16" s="52"/>
      <c r="P16" s="52"/>
      <c r="Q16" s="52">
        <f t="shared" ref="Q16:V16" si="5">SUM(Q17:Q27)</f>
        <v>4505</v>
      </c>
      <c r="R16" s="52">
        <f t="shared" si="5"/>
        <v>15541</v>
      </c>
      <c r="S16" s="52">
        <f t="shared" si="5"/>
        <v>253</v>
      </c>
      <c r="T16" s="52">
        <f t="shared" si="5"/>
        <v>817</v>
      </c>
      <c r="U16" s="52">
        <f t="shared" si="5"/>
        <v>39</v>
      </c>
      <c r="V16" s="52">
        <f t="shared" si="5"/>
        <v>134</v>
      </c>
      <c r="W16" s="52"/>
    </row>
    <row r="17" s="41" customFormat="1" ht="37.5" spans="1:23">
      <c r="A17" s="52">
        <v>9</v>
      </c>
      <c r="B17" s="52" t="s">
        <v>79</v>
      </c>
      <c r="C17" s="52" t="s">
        <v>80</v>
      </c>
      <c r="D17" s="52" t="s">
        <v>81</v>
      </c>
      <c r="E17" s="52" t="s">
        <v>82</v>
      </c>
      <c r="F17" s="52" t="s">
        <v>83</v>
      </c>
      <c r="G17" s="52" t="s">
        <v>84</v>
      </c>
      <c r="H17" s="53" t="s">
        <v>85</v>
      </c>
      <c r="I17" s="52" t="s">
        <v>34</v>
      </c>
      <c r="J17" s="52">
        <f t="shared" ref="J17:J27" si="6">K17+L17</f>
        <v>40.61</v>
      </c>
      <c r="K17" s="52">
        <v>40.11</v>
      </c>
      <c r="L17" s="52">
        <v>0.5</v>
      </c>
      <c r="M17" s="52" t="s">
        <v>86</v>
      </c>
      <c r="N17" s="52" t="s">
        <v>87</v>
      </c>
      <c r="O17" s="52" t="s">
        <v>37</v>
      </c>
      <c r="P17" s="52" t="s">
        <v>38</v>
      </c>
      <c r="Q17" s="52">
        <v>26</v>
      </c>
      <c r="R17" s="52">
        <v>120</v>
      </c>
      <c r="S17" s="52">
        <v>2</v>
      </c>
      <c r="T17" s="52">
        <v>4</v>
      </c>
      <c r="U17" s="52">
        <v>2</v>
      </c>
      <c r="V17" s="52">
        <v>5</v>
      </c>
      <c r="W17" s="74" t="s">
        <v>88</v>
      </c>
    </row>
    <row r="18" s="42" customFormat="1" ht="75" spans="1:23">
      <c r="A18" s="52">
        <v>10</v>
      </c>
      <c r="B18" s="52" t="s">
        <v>89</v>
      </c>
      <c r="C18" s="52" t="s">
        <v>90</v>
      </c>
      <c r="D18" s="52" t="s">
        <v>81</v>
      </c>
      <c r="E18" s="52" t="s">
        <v>91</v>
      </c>
      <c r="F18" s="52" t="s">
        <v>92</v>
      </c>
      <c r="G18" s="52" t="s">
        <v>93</v>
      </c>
      <c r="H18" s="53" t="s">
        <v>94</v>
      </c>
      <c r="I18" s="52" t="s">
        <v>34</v>
      </c>
      <c r="J18" s="52">
        <f t="shared" si="6"/>
        <v>32.5</v>
      </c>
      <c r="K18" s="52">
        <v>32</v>
      </c>
      <c r="L18" s="52">
        <v>0.5</v>
      </c>
      <c r="M18" s="52" t="s">
        <v>95</v>
      </c>
      <c r="N18" s="52" t="s">
        <v>96</v>
      </c>
      <c r="O18" s="52" t="s">
        <v>97</v>
      </c>
      <c r="P18" s="52" t="s">
        <v>38</v>
      </c>
      <c r="Q18" s="52">
        <v>150</v>
      </c>
      <c r="R18" s="52">
        <v>480</v>
      </c>
      <c r="S18" s="52">
        <v>8</v>
      </c>
      <c r="T18" s="52">
        <v>35</v>
      </c>
      <c r="U18" s="52">
        <v>1</v>
      </c>
      <c r="V18" s="52">
        <v>3</v>
      </c>
      <c r="W18" s="74" t="s">
        <v>88</v>
      </c>
    </row>
    <row r="19" s="42" customFormat="1" ht="56.25" spans="1:23">
      <c r="A19" s="52">
        <v>11</v>
      </c>
      <c r="B19" s="52" t="s">
        <v>89</v>
      </c>
      <c r="C19" s="52" t="s">
        <v>98</v>
      </c>
      <c r="D19" s="52" t="s">
        <v>81</v>
      </c>
      <c r="E19" s="52" t="s">
        <v>91</v>
      </c>
      <c r="F19" s="52" t="s">
        <v>92</v>
      </c>
      <c r="G19" s="52" t="s">
        <v>93</v>
      </c>
      <c r="H19" s="53" t="s">
        <v>99</v>
      </c>
      <c r="I19" s="52" t="s">
        <v>34</v>
      </c>
      <c r="J19" s="52">
        <f t="shared" si="6"/>
        <v>16.5</v>
      </c>
      <c r="K19" s="52">
        <v>16.2</v>
      </c>
      <c r="L19" s="52">
        <v>0.3</v>
      </c>
      <c r="M19" s="52" t="s">
        <v>95</v>
      </c>
      <c r="N19" s="52" t="s">
        <v>96</v>
      </c>
      <c r="O19" s="52" t="s">
        <v>97</v>
      </c>
      <c r="P19" s="52" t="s">
        <v>38</v>
      </c>
      <c r="Q19" s="52">
        <v>850</v>
      </c>
      <c r="R19" s="52">
        <v>2200</v>
      </c>
      <c r="S19" s="52">
        <v>44</v>
      </c>
      <c r="T19" s="52">
        <v>162</v>
      </c>
      <c r="U19" s="52">
        <v>11</v>
      </c>
      <c r="V19" s="52">
        <v>36</v>
      </c>
      <c r="W19" s="74" t="s">
        <v>88</v>
      </c>
    </row>
    <row r="20" s="41" customFormat="1" ht="56.25" spans="1:23">
      <c r="A20" s="52">
        <v>12</v>
      </c>
      <c r="B20" s="55" t="s">
        <v>89</v>
      </c>
      <c r="C20" s="55" t="s">
        <v>100</v>
      </c>
      <c r="D20" s="52" t="s">
        <v>81</v>
      </c>
      <c r="E20" s="52" t="s">
        <v>91</v>
      </c>
      <c r="F20" s="52" t="s">
        <v>92</v>
      </c>
      <c r="G20" s="55" t="s">
        <v>101</v>
      </c>
      <c r="H20" s="53" t="s">
        <v>102</v>
      </c>
      <c r="I20" s="55" t="s">
        <v>103</v>
      </c>
      <c r="J20" s="52">
        <f t="shared" si="6"/>
        <v>3.7</v>
      </c>
      <c r="K20" s="55">
        <v>3.4</v>
      </c>
      <c r="L20" s="67">
        <v>0.3</v>
      </c>
      <c r="M20" s="67" t="s">
        <v>95</v>
      </c>
      <c r="N20" s="52" t="s">
        <v>104</v>
      </c>
      <c r="O20" s="52" t="s">
        <v>97</v>
      </c>
      <c r="P20" s="52" t="s">
        <v>38</v>
      </c>
      <c r="Q20" s="55">
        <v>196</v>
      </c>
      <c r="R20" s="55">
        <v>806</v>
      </c>
      <c r="S20" s="55">
        <v>3</v>
      </c>
      <c r="T20" s="55">
        <v>15</v>
      </c>
      <c r="U20" s="55">
        <v>0</v>
      </c>
      <c r="V20" s="55">
        <v>0</v>
      </c>
      <c r="W20" s="74" t="s">
        <v>88</v>
      </c>
    </row>
    <row r="21" s="41" customFormat="1" ht="56.25" spans="1:23">
      <c r="A21" s="52">
        <v>13</v>
      </c>
      <c r="B21" s="52" t="s">
        <v>105</v>
      </c>
      <c r="C21" s="52" t="s">
        <v>106</v>
      </c>
      <c r="D21" s="52" t="s">
        <v>81</v>
      </c>
      <c r="E21" s="52" t="s">
        <v>107</v>
      </c>
      <c r="F21" s="52" t="s">
        <v>92</v>
      </c>
      <c r="G21" s="52" t="s">
        <v>108</v>
      </c>
      <c r="H21" s="53" t="s">
        <v>109</v>
      </c>
      <c r="I21" s="52" t="s">
        <v>34</v>
      </c>
      <c r="J21" s="52">
        <f t="shared" si="6"/>
        <v>15.9</v>
      </c>
      <c r="K21" s="52">
        <v>15.6</v>
      </c>
      <c r="L21" s="52">
        <v>0.3</v>
      </c>
      <c r="M21" s="52" t="s">
        <v>110</v>
      </c>
      <c r="N21" s="52" t="s">
        <v>111</v>
      </c>
      <c r="O21" s="52" t="s">
        <v>37</v>
      </c>
      <c r="P21" s="52" t="s">
        <v>38</v>
      </c>
      <c r="Q21" s="52">
        <v>89</v>
      </c>
      <c r="R21" s="52">
        <v>356</v>
      </c>
      <c r="S21" s="52">
        <v>1</v>
      </c>
      <c r="T21" s="52">
        <v>4</v>
      </c>
      <c r="U21" s="55">
        <v>1</v>
      </c>
      <c r="V21" s="55">
        <v>5</v>
      </c>
      <c r="W21" s="74" t="s">
        <v>88</v>
      </c>
    </row>
    <row r="22" s="41" customFormat="1" ht="37.5" spans="1:23">
      <c r="A22" s="52">
        <v>14</v>
      </c>
      <c r="B22" s="55" t="s">
        <v>63</v>
      </c>
      <c r="C22" s="55" t="s">
        <v>112</v>
      </c>
      <c r="D22" s="52" t="s">
        <v>81</v>
      </c>
      <c r="E22" s="52" t="s">
        <v>113</v>
      </c>
      <c r="F22" s="52" t="s">
        <v>114</v>
      </c>
      <c r="G22" s="55" t="s">
        <v>115</v>
      </c>
      <c r="H22" s="56" t="s">
        <v>116</v>
      </c>
      <c r="I22" s="55" t="s">
        <v>34</v>
      </c>
      <c r="J22" s="52">
        <f t="shared" si="6"/>
        <v>24.2</v>
      </c>
      <c r="K22" s="55">
        <v>23.7</v>
      </c>
      <c r="L22" s="68">
        <v>0.5</v>
      </c>
      <c r="M22" s="55" t="s">
        <v>67</v>
      </c>
      <c r="N22" s="68" t="s">
        <v>68</v>
      </c>
      <c r="O22" s="58" t="s">
        <v>117</v>
      </c>
      <c r="P22" s="68" t="s">
        <v>118</v>
      </c>
      <c r="Q22" s="68">
        <v>1169</v>
      </c>
      <c r="R22" s="68">
        <v>4980</v>
      </c>
      <c r="S22" s="68">
        <v>92</v>
      </c>
      <c r="T22" s="68">
        <v>258</v>
      </c>
      <c r="U22" s="68">
        <v>12</v>
      </c>
      <c r="V22" s="68">
        <v>55</v>
      </c>
      <c r="W22" s="58"/>
    </row>
    <row r="23" s="41" customFormat="1" ht="37.5" spans="1:23">
      <c r="A23" s="52">
        <v>15</v>
      </c>
      <c r="B23" s="55" t="s">
        <v>63</v>
      </c>
      <c r="C23" s="52" t="s">
        <v>119</v>
      </c>
      <c r="D23" s="52" t="s">
        <v>81</v>
      </c>
      <c r="E23" s="52" t="s">
        <v>113</v>
      </c>
      <c r="F23" s="52" t="s">
        <v>120</v>
      </c>
      <c r="G23" s="55" t="s">
        <v>115</v>
      </c>
      <c r="H23" s="53" t="s">
        <v>121</v>
      </c>
      <c r="I23" s="55" t="s">
        <v>34</v>
      </c>
      <c r="J23" s="52">
        <f t="shared" si="6"/>
        <v>38.2</v>
      </c>
      <c r="K23" s="71">
        <v>37.5</v>
      </c>
      <c r="L23" s="71">
        <v>0.7</v>
      </c>
      <c r="M23" s="55" t="s">
        <v>67</v>
      </c>
      <c r="N23" s="68" t="s">
        <v>68</v>
      </c>
      <c r="O23" s="69" t="s">
        <v>97</v>
      </c>
      <c r="P23" s="68" t="s">
        <v>38</v>
      </c>
      <c r="Q23" s="71">
        <v>550</v>
      </c>
      <c r="R23" s="71">
        <v>2478</v>
      </c>
      <c r="S23" s="71">
        <v>18</v>
      </c>
      <c r="T23" s="71">
        <v>57</v>
      </c>
      <c r="U23" s="71">
        <v>2</v>
      </c>
      <c r="V23" s="71">
        <v>2</v>
      </c>
      <c r="W23" s="74" t="s">
        <v>88</v>
      </c>
    </row>
    <row r="24" s="41" customFormat="1" ht="37.5" spans="1:23">
      <c r="A24" s="52">
        <v>16</v>
      </c>
      <c r="B24" s="55" t="s">
        <v>63</v>
      </c>
      <c r="C24" s="58" t="s">
        <v>122</v>
      </c>
      <c r="D24" s="52" t="s">
        <v>81</v>
      </c>
      <c r="E24" s="52" t="s">
        <v>113</v>
      </c>
      <c r="F24" s="52" t="s">
        <v>123</v>
      </c>
      <c r="G24" s="55" t="s">
        <v>115</v>
      </c>
      <c r="H24" s="56" t="s">
        <v>124</v>
      </c>
      <c r="I24" s="55" t="s">
        <v>34</v>
      </c>
      <c r="J24" s="52">
        <f t="shared" si="6"/>
        <v>37.7</v>
      </c>
      <c r="K24" s="55">
        <v>37</v>
      </c>
      <c r="L24" s="55">
        <v>0.7</v>
      </c>
      <c r="M24" s="55" t="s">
        <v>67</v>
      </c>
      <c r="N24" s="68" t="s">
        <v>68</v>
      </c>
      <c r="O24" s="69" t="s">
        <v>97</v>
      </c>
      <c r="P24" s="68" t="s">
        <v>38</v>
      </c>
      <c r="Q24" s="55">
        <v>604</v>
      </c>
      <c r="R24" s="55">
        <v>1504</v>
      </c>
      <c r="S24" s="55">
        <v>45</v>
      </c>
      <c r="T24" s="55">
        <v>136</v>
      </c>
      <c r="U24" s="55">
        <v>6</v>
      </c>
      <c r="V24" s="55">
        <v>16</v>
      </c>
      <c r="W24" s="74" t="s">
        <v>88</v>
      </c>
    </row>
    <row r="25" s="41" customFormat="1" ht="37.5" spans="1:23">
      <c r="A25" s="52">
        <v>17</v>
      </c>
      <c r="B25" s="54" t="s">
        <v>63</v>
      </c>
      <c r="C25" s="54" t="s">
        <v>125</v>
      </c>
      <c r="D25" s="55" t="s">
        <v>81</v>
      </c>
      <c r="E25" s="55" t="s">
        <v>74</v>
      </c>
      <c r="F25" s="52" t="s">
        <v>126</v>
      </c>
      <c r="G25" s="54" t="s">
        <v>127</v>
      </c>
      <c r="H25" s="59" t="s">
        <v>128</v>
      </c>
      <c r="I25" s="55" t="s">
        <v>34</v>
      </c>
      <c r="J25" s="52">
        <f t="shared" si="6"/>
        <v>36.939964</v>
      </c>
      <c r="K25" s="54">
        <v>36.239964</v>
      </c>
      <c r="L25" s="54">
        <v>0.7</v>
      </c>
      <c r="M25" s="55" t="s">
        <v>67</v>
      </c>
      <c r="N25" s="68" t="s">
        <v>68</v>
      </c>
      <c r="O25" s="69" t="s">
        <v>97</v>
      </c>
      <c r="P25" s="68" t="s">
        <v>38</v>
      </c>
      <c r="Q25" s="52">
        <v>33</v>
      </c>
      <c r="R25" s="52">
        <v>57</v>
      </c>
      <c r="S25" s="52">
        <v>5</v>
      </c>
      <c r="T25" s="52">
        <v>16</v>
      </c>
      <c r="U25" s="52">
        <v>3</v>
      </c>
      <c r="V25" s="52">
        <v>7</v>
      </c>
      <c r="W25" s="74" t="s">
        <v>88</v>
      </c>
    </row>
    <row r="26" s="41" customFormat="1" ht="75" spans="1:23">
      <c r="A26" s="52">
        <v>18</v>
      </c>
      <c r="B26" s="54" t="s">
        <v>63</v>
      </c>
      <c r="C26" s="54" t="s">
        <v>129</v>
      </c>
      <c r="D26" s="55" t="s">
        <v>81</v>
      </c>
      <c r="E26" s="55" t="s">
        <v>74</v>
      </c>
      <c r="F26" s="55" t="s">
        <v>130</v>
      </c>
      <c r="G26" s="55" t="s">
        <v>131</v>
      </c>
      <c r="H26" s="59" t="s">
        <v>132</v>
      </c>
      <c r="I26" s="55" t="s">
        <v>34</v>
      </c>
      <c r="J26" s="52">
        <f t="shared" si="6"/>
        <v>6.68</v>
      </c>
      <c r="K26" s="54">
        <v>6.38</v>
      </c>
      <c r="L26" s="54">
        <v>0.3</v>
      </c>
      <c r="M26" s="55" t="s">
        <v>67</v>
      </c>
      <c r="N26" s="52" t="s">
        <v>68</v>
      </c>
      <c r="O26" s="52" t="s">
        <v>133</v>
      </c>
      <c r="P26" s="52" t="s">
        <v>134</v>
      </c>
      <c r="Q26" s="54">
        <v>54</v>
      </c>
      <c r="R26" s="54">
        <v>185</v>
      </c>
      <c r="S26" s="54">
        <v>2</v>
      </c>
      <c r="T26" s="54">
        <v>2</v>
      </c>
      <c r="U26" s="54">
        <v>1</v>
      </c>
      <c r="V26" s="54">
        <v>5</v>
      </c>
      <c r="W26" s="74" t="s">
        <v>88</v>
      </c>
    </row>
    <row r="27" s="41" customFormat="1" ht="56.25" spans="1:23">
      <c r="A27" s="52">
        <v>19</v>
      </c>
      <c r="B27" s="55" t="s">
        <v>89</v>
      </c>
      <c r="C27" s="55" t="s">
        <v>135</v>
      </c>
      <c r="D27" s="55" t="s">
        <v>81</v>
      </c>
      <c r="E27" s="55" t="s">
        <v>74</v>
      </c>
      <c r="F27" s="55" t="s">
        <v>83</v>
      </c>
      <c r="G27" s="55" t="s">
        <v>136</v>
      </c>
      <c r="H27" s="56" t="s">
        <v>137</v>
      </c>
      <c r="I27" s="55" t="s">
        <v>34</v>
      </c>
      <c r="J27" s="52">
        <f t="shared" si="6"/>
        <v>360</v>
      </c>
      <c r="K27" s="52">
        <v>358.6</v>
      </c>
      <c r="L27" s="67">
        <v>1.4</v>
      </c>
      <c r="M27" s="67" t="s">
        <v>95</v>
      </c>
      <c r="N27" s="52" t="s">
        <v>138</v>
      </c>
      <c r="O27" s="69" t="s">
        <v>97</v>
      </c>
      <c r="P27" s="68" t="s">
        <v>38</v>
      </c>
      <c r="Q27" s="55">
        <v>784</v>
      </c>
      <c r="R27" s="55">
        <v>2375</v>
      </c>
      <c r="S27" s="55">
        <v>33</v>
      </c>
      <c r="T27" s="55">
        <v>128</v>
      </c>
      <c r="U27" s="55">
        <v>0</v>
      </c>
      <c r="V27" s="55">
        <v>0</v>
      </c>
      <c r="W27" s="52"/>
    </row>
  </sheetData>
  <protectedRanges>
    <protectedRange sqref="K3:W4" name="区域1"/>
    <protectedRange sqref="K11:L11" name="区域1_3"/>
    <protectedRange sqref="Q6:V6" name="区域1_1_1_1"/>
    <protectedRange sqref="K11:L11" name="区域1_3_1"/>
    <protectedRange sqref="K2:W2" name="区域1_1"/>
    <protectedRange sqref="U8:V8" name="区域1_12"/>
    <protectedRange sqref="N9" name="区域1_1_4"/>
    <protectedRange sqref="S7:V7" name="区域1_12_1"/>
    <protectedRange sqref="S6:V6" name="区域1_12_1_1"/>
    <protectedRange sqref="N10" name="区域1_1_3"/>
    <protectedRange sqref="U8:V8" name="区域1_12_2"/>
    <protectedRange sqref="Q14:W15 Q9:W12 W7 Q7:R8 U8:W8 N7:N8 K9:L12 N10:N12 K14:L15 N14:N15 K7:L7 L8" name="区域1_2"/>
    <protectedRange sqref="N9" name="区域1_1_4_1"/>
    <protectedRange sqref="S7:V7" name="区域1_12_1_1_1"/>
    <protectedRange sqref="Q13:W13 K13:L13 N13" name="区域1_10"/>
  </protectedRanges>
  <mergeCells count="27">
    <mergeCell ref="A1:B1"/>
    <mergeCell ref="A2:W2"/>
    <mergeCell ref="J3:L3"/>
    <mergeCell ref="A5:I5"/>
    <mergeCell ref="A6:I6"/>
    <mergeCell ref="A14:I14"/>
    <mergeCell ref="A16:I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pageMargins left="0.75" right="0.75" top="1" bottom="1" header="0.5" footer="0.5"/>
  <pageSetup paperSize="9" scale="3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A2" sqref="A2:H3"/>
    </sheetView>
  </sheetViews>
  <sheetFormatPr defaultColWidth="9" defaultRowHeight="13.5"/>
  <cols>
    <col min="1" max="1" width="7.375" style="1" customWidth="1"/>
    <col min="2" max="2" width="10.875" style="1" customWidth="1"/>
    <col min="3" max="3" width="13.375" style="1" customWidth="1"/>
    <col min="4" max="4" width="11.75" style="1" customWidth="1"/>
    <col min="5" max="5" width="9" style="1"/>
    <col min="6" max="9" width="10.75" style="1" customWidth="1"/>
    <col min="10" max="16384" width="9" style="1"/>
  </cols>
  <sheetData>
    <row r="1" s="1" customFormat="1" ht="21" customHeight="1" spans="1:2">
      <c r="A1" s="2" t="s">
        <v>139</v>
      </c>
      <c r="B1" s="2"/>
    </row>
    <row r="2" s="1" customFormat="1" ht="15.75" customHeight="1" spans="1:8">
      <c r="A2" s="3" t="s">
        <v>140</v>
      </c>
      <c r="B2" s="3"/>
      <c r="C2" s="3"/>
      <c r="D2" s="3"/>
      <c r="E2" s="3"/>
      <c r="F2" s="3"/>
      <c r="G2" s="3"/>
      <c r="H2" s="3"/>
    </row>
    <row r="3" s="1" customFormat="1" ht="36" customHeight="1" spans="1:8">
      <c r="A3" s="3"/>
      <c r="B3" s="3"/>
      <c r="C3" s="3"/>
      <c r="D3" s="3"/>
      <c r="E3" s="3"/>
      <c r="F3" s="3"/>
      <c r="G3" s="3"/>
      <c r="H3" s="3"/>
    </row>
    <row r="4" s="1" customFormat="1" ht="21" customHeight="1" spans="1:8">
      <c r="A4" s="4" t="s">
        <v>141</v>
      </c>
      <c r="B4" s="4"/>
      <c r="C4" s="4"/>
      <c r="D4" s="4"/>
      <c r="E4" s="4"/>
      <c r="F4" s="4"/>
      <c r="G4" s="4"/>
      <c r="H4" s="4"/>
    </row>
    <row r="5" s="1" customFormat="1" ht="39" customHeight="1" spans="1:8">
      <c r="A5" s="5" t="s">
        <v>142</v>
      </c>
      <c r="B5" s="6"/>
      <c r="C5" s="6"/>
      <c r="D5" s="6"/>
      <c r="E5" s="6"/>
      <c r="F5" s="6"/>
      <c r="G5" s="6"/>
      <c r="H5" s="7"/>
    </row>
    <row r="6" s="1" customFormat="1" ht="34" customHeight="1" spans="1:8">
      <c r="A6" s="5" t="s">
        <v>143</v>
      </c>
      <c r="B6" s="6"/>
      <c r="C6" s="6"/>
      <c r="D6" s="6"/>
      <c r="E6" s="6"/>
      <c r="F6" s="6"/>
      <c r="G6" s="6"/>
      <c r="H6" s="7"/>
    </row>
    <row r="7" s="1" customFormat="1" ht="34" customHeight="1" spans="1:11">
      <c r="A7" s="8" t="s">
        <v>144</v>
      </c>
      <c r="B7" s="9"/>
      <c r="C7" s="10" t="s">
        <v>145</v>
      </c>
      <c r="D7" s="10"/>
      <c r="E7" s="11">
        <v>641.749964</v>
      </c>
      <c r="F7" s="12"/>
      <c r="G7" s="12"/>
      <c r="H7" s="13"/>
      <c r="K7" s="37"/>
    </row>
    <row r="8" s="1" customFormat="1" ht="34" customHeight="1" spans="1:8">
      <c r="A8" s="14"/>
      <c r="B8" s="15"/>
      <c r="C8" s="10" t="s">
        <v>146</v>
      </c>
      <c r="D8" s="10"/>
      <c r="E8" s="11">
        <v>641.749964</v>
      </c>
      <c r="F8" s="12"/>
      <c r="G8" s="12"/>
      <c r="H8" s="13"/>
    </row>
    <row r="9" s="1" customFormat="1" ht="34" customHeight="1" spans="1:8">
      <c r="A9" s="14"/>
      <c r="B9" s="15"/>
      <c r="C9" s="5" t="s">
        <v>147</v>
      </c>
      <c r="D9" s="7"/>
      <c r="E9" s="11" t="s">
        <v>148</v>
      </c>
      <c r="F9" s="12"/>
      <c r="G9" s="12"/>
      <c r="H9" s="13"/>
    </row>
    <row r="10" s="1" customFormat="1" ht="34" customHeight="1" spans="1:8">
      <c r="A10" s="14"/>
      <c r="B10" s="15"/>
      <c r="C10" s="10" t="s">
        <v>149</v>
      </c>
      <c r="D10" s="10"/>
      <c r="E10" s="11">
        <v>641.749964</v>
      </c>
      <c r="F10" s="12"/>
      <c r="G10" s="12"/>
      <c r="H10" s="13"/>
    </row>
    <row r="11" s="1" customFormat="1" ht="34" customHeight="1" spans="1:8">
      <c r="A11" s="16"/>
      <c r="B11" s="17"/>
      <c r="C11" s="5" t="s">
        <v>150</v>
      </c>
      <c r="D11" s="7"/>
      <c r="E11" s="18">
        <v>0</v>
      </c>
      <c r="F11" s="19"/>
      <c r="G11" s="19"/>
      <c r="H11" s="20"/>
    </row>
    <row r="12" s="1" customFormat="1" ht="34" customHeight="1" spans="1:8">
      <c r="A12" s="21" t="s">
        <v>151</v>
      </c>
      <c r="B12" s="21"/>
      <c r="C12" s="5" t="s">
        <v>152</v>
      </c>
      <c r="D12" s="6"/>
      <c r="E12" s="6"/>
      <c r="F12" s="6"/>
      <c r="G12" s="6"/>
      <c r="H12" s="7"/>
    </row>
    <row r="13" s="1" customFormat="1" ht="34" customHeight="1" spans="1:8">
      <c r="A13" s="22" t="s">
        <v>153</v>
      </c>
      <c r="B13" s="22" t="s">
        <v>154</v>
      </c>
      <c r="C13" s="22" t="s">
        <v>155</v>
      </c>
      <c r="D13" s="22" t="s">
        <v>156</v>
      </c>
      <c r="E13" s="22"/>
      <c r="F13" s="22"/>
      <c r="G13" s="22" t="s">
        <v>157</v>
      </c>
      <c r="H13" s="23" t="s">
        <v>158</v>
      </c>
    </row>
    <row r="14" s="1" customFormat="1" ht="34" customHeight="1" spans="1:8">
      <c r="A14" s="22"/>
      <c r="B14" s="24" t="s">
        <v>159</v>
      </c>
      <c r="C14" s="25" t="s">
        <v>160</v>
      </c>
      <c r="D14" s="26" t="s">
        <v>161</v>
      </c>
      <c r="E14" s="26"/>
      <c r="F14" s="26"/>
      <c r="G14" s="27">
        <v>15678</v>
      </c>
      <c r="H14" s="28"/>
    </row>
    <row r="15" s="1" customFormat="1" ht="34" customHeight="1" spans="1:8">
      <c r="A15" s="22"/>
      <c r="B15" s="24"/>
      <c r="C15" s="25" t="s">
        <v>162</v>
      </c>
      <c r="D15" s="26" t="s">
        <v>163</v>
      </c>
      <c r="E15" s="26"/>
      <c r="F15" s="26"/>
      <c r="G15" s="27">
        <v>100</v>
      </c>
      <c r="H15" s="28"/>
    </row>
    <row r="16" s="1" customFormat="1" ht="34" customHeight="1" spans="1:8">
      <c r="A16" s="22"/>
      <c r="B16" s="24"/>
      <c r="C16" s="25" t="s">
        <v>164</v>
      </c>
      <c r="D16" s="26" t="s">
        <v>165</v>
      </c>
      <c r="E16" s="26"/>
      <c r="F16" s="26"/>
      <c r="G16" s="29" t="s">
        <v>166</v>
      </c>
      <c r="H16" s="28"/>
    </row>
    <row r="17" s="1" customFormat="1" ht="34" customHeight="1" spans="1:8">
      <c r="A17" s="22"/>
      <c r="B17" s="24"/>
      <c r="C17" s="25" t="s">
        <v>167</v>
      </c>
      <c r="D17" s="26" t="s">
        <v>168</v>
      </c>
      <c r="E17" s="26"/>
      <c r="F17" s="26"/>
      <c r="G17" s="29" t="s">
        <v>169</v>
      </c>
      <c r="H17" s="28"/>
    </row>
    <row r="18" s="1" customFormat="1" ht="34" customHeight="1" spans="1:8">
      <c r="A18" s="22"/>
      <c r="B18" s="30" t="s">
        <v>170</v>
      </c>
      <c r="C18" s="31" t="s">
        <v>171</v>
      </c>
      <c r="D18" s="25" t="s">
        <v>172</v>
      </c>
      <c r="E18" s="25"/>
      <c r="F18" s="25"/>
      <c r="G18" s="32">
        <v>1</v>
      </c>
      <c r="H18" s="28"/>
    </row>
    <row r="19" s="1" customFormat="1" ht="34" customHeight="1" spans="1:8">
      <c r="A19" s="22"/>
      <c r="B19" s="33"/>
      <c r="C19" s="25" t="s">
        <v>173</v>
      </c>
      <c r="D19" s="25" t="s">
        <v>174</v>
      </c>
      <c r="E19" s="25"/>
      <c r="F19" s="25"/>
      <c r="G19" s="22" t="s">
        <v>175</v>
      </c>
      <c r="H19" s="28"/>
    </row>
    <row r="20" s="1" customFormat="1" ht="34" customHeight="1" spans="1:8">
      <c r="A20" s="22"/>
      <c r="B20" s="34" t="s">
        <v>176</v>
      </c>
      <c r="C20" s="25" t="s">
        <v>176</v>
      </c>
      <c r="D20" s="25" t="s">
        <v>177</v>
      </c>
      <c r="E20" s="25"/>
      <c r="F20" s="25"/>
      <c r="G20" s="29" t="s">
        <v>178</v>
      </c>
      <c r="H20" s="28"/>
    </row>
    <row r="21" s="1" customFormat="1" ht="30.75" customHeight="1" spans="1:11">
      <c r="A21" s="35"/>
      <c r="B21" s="35"/>
      <c r="C21" s="35"/>
      <c r="D21" s="35"/>
      <c r="E21" s="35"/>
      <c r="F21" s="35"/>
      <c r="G21" s="35"/>
      <c r="H21" s="36"/>
      <c r="I21" s="36"/>
      <c r="J21" s="36"/>
      <c r="K21" s="36"/>
    </row>
  </sheetData>
  <protectedRanges>
    <protectedRange sqref="K28:V28 K14:P19 K27:W28 K2:W6 K21:W21 K35 M35:P35 Q40:V41 K9:V9 K28:V28 K2:W6" name="区域1"/>
    <protectedRange sqref="Q37:V37" name="区域1_3"/>
    <protectedRange sqref="Q35:V35" name="区域1_3_1"/>
    <protectedRange sqref="Q38:V38" name="区域1_5"/>
    <protectedRange sqref="Q40:V40" name="区域1_6"/>
    <protectedRange sqref="Q39:V39" name="区域1_7"/>
    <protectedRange sqref="Q36:V36" name="区域1_8"/>
    <protectedRange sqref="Q22:V22" name="区域1_9"/>
    <protectedRange sqref="L41:V41" name="区域1_12"/>
    <protectedRange sqref="K41" name="区域1_13"/>
    <protectedRange sqref="K24:M24 O24:P24 W24" name="区域1_4"/>
    <protectedRange sqref="N24" name="区域1_1_1"/>
    <protectedRange sqref="Q24:T24" name="区域1_4_1"/>
    <protectedRange sqref="K34:V34" name="区域1_2"/>
    <protectedRange sqref="U24:V24" name="区域1_4_1_1"/>
    <protectedRange sqref="W23 K23:N23" name="区域1_3_2"/>
    <protectedRange sqref="O23:P23" name="区域1_1_2"/>
    <protectedRange sqref="K12:L12 Q12:W12" name="区域1_1"/>
  </protectedRanges>
  <mergeCells count="30">
    <mergeCell ref="A1:B1"/>
    <mergeCell ref="A4:H4"/>
    <mergeCell ref="A5:H5"/>
    <mergeCell ref="A6:H6"/>
    <mergeCell ref="C7:D7"/>
    <mergeCell ref="E7:H7"/>
    <mergeCell ref="C8:D8"/>
    <mergeCell ref="E8:H8"/>
    <mergeCell ref="C9:D9"/>
    <mergeCell ref="E9:H9"/>
    <mergeCell ref="C10:D10"/>
    <mergeCell ref="E10:H10"/>
    <mergeCell ref="C11:D11"/>
    <mergeCell ref="E11:H11"/>
    <mergeCell ref="A12:B12"/>
    <mergeCell ref="C12:H12"/>
    <mergeCell ref="D13:F13"/>
    <mergeCell ref="D14:F14"/>
    <mergeCell ref="D15:F15"/>
    <mergeCell ref="D16:F16"/>
    <mergeCell ref="D17:F17"/>
    <mergeCell ref="D18:F18"/>
    <mergeCell ref="D19:F19"/>
    <mergeCell ref="D20:F20"/>
    <mergeCell ref="A21:G21"/>
    <mergeCell ref="A13:A20"/>
    <mergeCell ref="B14:B17"/>
    <mergeCell ref="B18:B19"/>
    <mergeCell ref="A2:H3"/>
    <mergeCell ref="A7:B1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3" rangeCreator="" othersAccessPermission="edit"/>
    <arrUserId title="区域1_1_1_1" rangeCreator="" othersAccessPermission="edit"/>
    <arrUserId title="区域1_3_1" rangeCreator="" othersAccessPermission="edit"/>
    <arrUserId title="区域1_1" rangeCreator="" othersAccessPermission="edit"/>
    <arrUserId title="区域1_12" rangeCreator="" othersAccessPermission="edit"/>
    <arrUserId title="区域1_1_4" rangeCreator="" othersAccessPermission="edit"/>
    <arrUserId title="区域1_12_1" rangeCreator="" othersAccessPermission="edit"/>
    <arrUserId title="区域1_12_1_1" rangeCreator="" othersAccessPermission="edit"/>
    <arrUserId title="区域1_1_3" rangeCreator="" othersAccessPermission="edit"/>
    <arrUserId title="区域1_12_2" rangeCreator="" othersAccessPermission="edit"/>
    <arrUserId title="区域1_2" rangeCreator="" othersAccessPermission="edit"/>
    <arrUserId title="区域1_1_4_1" rangeCreator="" othersAccessPermission="edit"/>
    <arrUserId title="区域1_12_1_1_1" rangeCreator="" othersAccessPermission="edit"/>
    <arrUserId title="区域1_10" rangeCreator="" othersAccessPermission="edit"/>
  </rangeList>
  <rangeList sheetStid="2" master="" otherUserPermission="visible">
    <arrUserId title="区域1" rangeCreator="" othersAccessPermission="edit"/>
    <arrUserId title="区域1_3" rangeCreator="" othersAccessPermission="edit"/>
    <arrUserId title="区域1_3_1" rangeCreator="" othersAccessPermission="edit"/>
    <arrUserId title="区域1_5" rangeCreator="" othersAccessPermission="edit"/>
    <arrUserId title="区域1_6" rangeCreator="" othersAccessPermission="edit"/>
    <arrUserId title="区域1_7" rangeCreator="" othersAccessPermission="edit"/>
    <arrUserId title="区域1_8" rangeCreator="" othersAccessPermission="edit"/>
    <arrUserId title="区域1_9" rangeCreator="" othersAccessPermission="edit"/>
    <arrUserId title="区域1_12" rangeCreator="" othersAccessPermission="edit"/>
    <arrUserId title="区域1_13" rangeCreator="" othersAccessPermission="edit"/>
    <arrUserId title="区域1_4" rangeCreator="" othersAccessPermission="edit"/>
    <arrUserId title="区域1_1_1" rangeCreator="" othersAccessPermission="edit"/>
    <arrUserId title="区域1_4_1" rangeCreator="" othersAccessPermission="edit"/>
    <arrUserId title="区域1_2" rangeCreator="" othersAccessPermission="edit"/>
    <arrUserId title="区域1_4_1_1" rangeCreator="" othersAccessPermission="edit"/>
    <arrUserId title="区域1_3_2" rangeCreator="" othersAccessPermission="edit"/>
    <arrUserId title="区域1_1_2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郑杰（郑雨兮）</cp:lastModifiedBy>
  <dcterms:created xsi:type="dcterms:W3CDTF">2025-04-21T08:45:00Z</dcterms:created>
  <dcterms:modified xsi:type="dcterms:W3CDTF">2025-09-28T02:39:23Z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ED44C14E3DCD41EBA032BFAD5D73784F_13</vt:lpwstr>
  </property>
  <property fmtid="{D5CDD505-2E9C-101B-9397-08002B2CF9AE}" pid="3" name="KSOProductBuildVer">
    <vt:lpwstr>2052-12.1.0.22529</vt:lpwstr>
  </property>
</Properties>
</file>