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余资金" sheetId="9" r:id="rId1"/>
  </sheets>
  <definedNames>
    <definedName name="_xlnm._FilterDatabase" localSheetId="0" hidden="1">结余资金!$A$4:$W$5</definedName>
    <definedName name="_xlnm.Print_Titles" localSheetId="0">结余资金!$3:$4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<sst xmlns="http://schemas.openxmlformats.org/spreadsheetml/2006/main" count="435" uniqueCount="204">
  <si>
    <t>附件</t>
  </si>
  <si>
    <t>开阳县2025年中央、省级财政衔接推进乡村振兴（巩固拓展脱贫攻坚成果和乡村振兴任务）补助结余资金项目批复表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</si>
  <si>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</si>
  <si>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</si>
  <si>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</si>
  <si>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</si>
  <si>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</si>
  <si>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</si>
  <si>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</si>
  <si>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</si>
  <si>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</si>
  <si>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</si>
  <si>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</si>
  <si>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</si>
  <si>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</si>
  <si>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（户）</t>
  </si>
  <si>
    <t>受益农户（人）</t>
  </si>
  <si>
    <t>脱贫农户  （户）</t>
  </si>
  <si>
    <t>脱贫农户（人）</t>
  </si>
  <si>
    <t>监测农户  （户）</t>
  </si>
  <si>
    <t>监测农户（人）</t>
  </si>
  <si>
    <t>备注</t>
  </si>
  <si>
    <t>总投资</t>
  </si>
  <si>
    <t>直接工程费用</t>
  </si>
  <si>
    <t>独立费用</t>
  </si>
  <si>
    <t>合计</t>
  </si>
  <si>
    <t>一、小额信贷贴息</t>
  </si>
  <si>
    <t>冯三镇</t>
  </si>
  <si>
    <t>冯三镇2025年小额贷款贴息项目</t>
  </si>
  <si>
    <t>产业发展</t>
  </si>
  <si>
    <t>金融保险配套项目</t>
  </si>
  <si>
    <t>小额贷款贴息</t>
  </si>
  <si>
    <t>安坪村、堕秧村、辉黔村、马江村、金龙村、毛力村、毛坪村、四坪村、新华村、双山村</t>
  </si>
  <si>
    <t>冯三镇28户脱贫户、4户监测对象2025年小额信贷贴息。</t>
  </si>
  <si>
    <t>新建</t>
  </si>
  <si>
    <t>冯三镇人民政府</t>
  </si>
  <si>
    <t>张海</t>
  </si>
  <si>
    <t>开阳县农业农村局</t>
  </si>
  <si>
    <t>聂小玻</t>
  </si>
  <si>
    <t>高寨乡</t>
  </si>
  <si>
    <t>高寨乡2025年小额贷款贴息项目</t>
  </si>
  <si>
    <t>高寨村、平寨村、杠寨村、大冲村、石头村、久场村、牌坊村、谷丰村</t>
  </si>
  <si>
    <t>高寨乡48户脱贫户、3户监测对象2025年小额信贷贴息。</t>
  </si>
  <si>
    <t>高寨乡人民政府</t>
  </si>
  <si>
    <t>许艳莉</t>
  </si>
  <si>
    <t>禾丰乡</t>
  </si>
  <si>
    <t>禾丰乡2025年小额贷款贴息项目</t>
  </si>
  <si>
    <t>穿洞村、长红村、典寨村、王车村、田冲村、马头村</t>
  </si>
  <si>
    <t>禾丰乡37户脱贫户、1户监测对象2025年小额信贷贴息。</t>
  </si>
  <si>
    <t>禾丰乡人民政府</t>
  </si>
  <si>
    <t>兰文珍</t>
  </si>
  <si>
    <t>花梨镇</t>
  </si>
  <si>
    <t>花梨镇2025年小额贷款贴息项目</t>
  </si>
  <si>
    <t>翁昭村清江村花梨村建中村十字村新册村高坪村</t>
  </si>
  <si>
    <t>花梨镇、25户脱贫户、9户监测对象2025年小额信贷贴息。</t>
  </si>
  <si>
    <t>花梨镇人民政府</t>
  </si>
  <si>
    <t>李胜利</t>
  </si>
  <si>
    <t>金中镇</t>
  </si>
  <si>
    <t>金中镇2025年小额贷款贴息项目</t>
  </si>
  <si>
    <t xml:space="preserve">金华村
岩脚村
茅坡村
寨子村
</t>
  </si>
  <si>
    <t>金中镇11户脱贫户2025年小额信贷贴息。</t>
  </si>
  <si>
    <t>金中镇人民政府</t>
  </si>
  <si>
    <t>李昕</t>
  </si>
  <si>
    <t>龙岗镇</t>
  </si>
  <si>
    <t>龙岗镇2025年小额贷款贴息项目</t>
  </si>
  <si>
    <t>坝子村、大荆村、大石板村、大水塘村、大鸭村、龙岗二村、格林村、卡比村、立京村</t>
  </si>
  <si>
    <t>龙岗镇23户脱贫户、4户监测对象2025年小额信贷贴息。</t>
  </si>
  <si>
    <t>龙岗镇人民政府</t>
  </si>
  <si>
    <t>杨扬</t>
  </si>
  <si>
    <t>龙水乡</t>
  </si>
  <si>
    <t>龙水乡2025年小额贷款贴息项目</t>
  </si>
  <si>
    <t>龙江村、新场村、和平村、龙溪村、花山村</t>
  </si>
  <si>
    <t>龙水乡18户脱贫户、2户监测对象2025年小额信贷贴息。</t>
  </si>
  <si>
    <t>龙水乡人民政府</t>
  </si>
  <si>
    <t>罗寅珑</t>
  </si>
  <si>
    <t>毛云乡</t>
  </si>
  <si>
    <t>毛云乡2025年小额贷款贴息项目</t>
  </si>
  <si>
    <t>毛栗庄村、簸箕村、黄孔村、鲁底村</t>
  </si>
  <si>
    <t>毛云乡39户脱贫户、3户监测对象2025年小额信贷贴息。</t>
  </si>
  <si>
    <t>毛云乡人民政府</t>
  </si>
  <si>
    <t>丁飞</t>
  </si>
  <si>
    <t>米坪乡</t>
  </si>
  <si>
    <t>米坪乡2025年小额贷款贴息项目</t>
  </si>
  <si>
    <t>米坪村、泥池村、新南村、大坪村、伍寨村、大坝村、云湾村</t>
  </si>
  <si>
    <t>米坪乡29户脱贫户、2户监测对象2025年小额信贷贴息。</t>
  </si>
  <si>
    <t>米坪乡人民政府</t>
  </si>
  <si>
    <t>刘倩</t>
  </si>
  <si>
    <t>南江乡</t>
  </si>
  <si>
    <t>南江乡2025年小额贷款贴息项目</t>
  </si>
  <si>
    <t>龙广村、毛家院村、苗寨村、南江村、双塘村、新隆村</t>
  </si>
  <si>
    <t>南江乡、65户脱贫户、10户监测对象2025年小额信贷贴息。</t>
  </si>
  <si>
    <t>南江乡人民政府</t>
  </si>
  <si>
    <t>梁永洋</t>
  </si>
  <si>
    <t>南龙乡</t>
  </si>
  <si>
    <t>南龙乡2025年小额贷款贴息项目</t>
  </si>
  <si>
    <t>田坎村，中桥村，翁朵村，土香村，佘家营村，东官村</t>
  </si>
  <si>
    <t>南龙乡19户脱贫户、2户监测对象2025年小额信贷贴息。</t>
  </si>
  <si>
    <t>南龙乡人民政府</t>
  </si>
  <si>
    <t>李秋圆</t>
  </si>
  <si>
    <t>楠木渡镇</t>
  </si>
  <si>
    <t>楠木渡镇2025年小额贷款贴息项目</t>
  </si>
  <si>
    <t>谷阳村，红星村，黄木村，临江村，胜利村，新凤村，中合村，两路村。</t>
  </si>
  <si>
    <t>楠木渡镇59户脱贫户、2户监测对象2025年小额信贷贴息。</t>
  </si>
  <si>
    <t>楠木渡镇人民政府</t>
  </si>
  <si>
    <t>吴兴江</t>
  </si>
  <si>
    <t>双流镇</t>
  </si>
  <si>
    <t>双流镇2025年小额贷款贴息项目</t>
  </si>
  <si>
    <t>白马村、三合村、双永村、用沙村</t>
  </si>
  <si>
    <t>双流镇17户脱贫户、2户监测对象2025年小额信贷贴息。</t>
  </si>
  <si>
    <t>双流镇人民政府</t>
  </si>
  <si>
    <t>尚翔</t>
  </si>
  <si>
    <t>永温镇</t>
  </si>
  <si>
    <t>永温镇2025年小额贷款贴息项目</t>
  </si>
  <si>
    <t>永亨村、双合村、安大村、坤建村、大坝村</t>
  </si>
  <si>
    <t>永温镇17户脱贫户2025年小额信贷贴息。</t>
  </si>
  <si>
    <t>开阳县永温镇人民政府</t>
  </si>
  <si>
    <t>张胜</t>
  </si>
  <si>
    <t>云开街道办事处</t>
  </si>
  <si>
    <t>云开街道2025年小额贷款贴息项目</t>
  </si>
  <si>
    <t>温泉村、石头村</t>
  </si>
  <si>
    <t>云开街道29脱贫户、1户监测对象2025年小额信贷贴息。</t>
  </si>
  <si>
    <t>开阳县人民政府云开街道办事处</t>
  </si>
  <si>
    <t>王国平</t>
  </si>
  <si>
    <t>宅吉乡</t>
  </si>
  <si>
    <t>宅吉乡2025年小额贷款贴息项目</t>
  </si>
  <si>
    <t>堰塘村、三联村、潘桐村、官庄村、保星村</t>
  </si>
  <si>
    <t>宅吉乡57户脱贫户、29户监测对象2025年小额信贷贴息。</t>
  </si>
  <si>
    <t>宅吉乡人民政府</t>
  </si>
  <si>
    <t>何籽娴</t>
  </si>
  <si>
    <t>紫兴街道办事处</t>
  </si>
  <si>
    <t>紫兴街道2025年小额贷款贴息项目</t>
  </si>
  <si>
    <t>鱼上村、顶方村、群兴村、东湖社区</t>
  </si>
  <si>
    <t>紫兴街道34户脱贫户、1户监测对象2025年小额信贷贴息。</t>
  </si>
  <si>
    <t>开阳县人民政府紫兴街道办事处</t>
  </si>
  <si>
    <t>张惊鸿</t>
  </si>
  <si>
    <t>硒城街道办事处</t>
  </si>
  <si>
    <t>硒城街道2025年小额贷款贴息项目</t>
  </si>
  <si>
    <t>刘育村 白安营村</t>
  </si>
  <si>
    <t>硒城街道7户脱贫户2025年小额信贷贴息。</t>
  </si>
  <si>
    <t>开阳县人民政府硒城街道办事处</t>
  </si>
  <si>
    <t>李碧军</t>
  </si>
  <si>
    <t>二、雨露计划补助</t>
  </si>
  <si>
    <t>高寨乡2025年秋季“雨露计划”教育补助项目</t>
  </si>
  <si>
    <t>巩固三保障成果</t>
  </si>
  <si>
    <t>教育</t>
  </si>
  <si>
    <t>享受“雨露计划”职业教育补助</t>
  </si>
  <si>
    <t>杠寨村</t>
  </si>
  <si>
    <t>高寨乡享受“雨露计划”职业教育补助1人。（中职1人）</t>
  </si>
  <si>
    <t>花梨镇2025年秋季“雨露计划”教育补助项目</t>
  </si>
  <si>
    <t>翁昭村</t>
  </si>
  <si>
    <t>花梨镇享受“雨露计划”职业教育补助2人。（其中：高职1人，中职1）。</t>
  </si>
  <si>
    <t>南龙乡2025年秋季“雨露计划”教育补助项目</t>
  </si>
  <si>
    <t>土香村</t>
  </si>
  <si>
    <t>南龙乡享受“雨露计划”职业教育补助1人。（其中：中职1人）。</t>
  </si>
  <si>
    <t>南龙乡镇人民政府</t>
  </si>
  <si>
    <t>李秋园</t>
  </si>
  <si>
    <t>楠木渡镇、街2025年秋季“雨露计划”教育补助项目</t>
  </si>
  <si>
    <t>两路村，新凤村。</t>
  </si>
  <si>
    <t>楠木渡镇、街道享受“雨露计划”职业教育补助2人。（其中：高职2人）。</t>
  </si>
  <si>
    <t>永温镇2025年秋季“雨露计划”教育补助项目</t>
  </si>
  <si>
    <t>永亨村</t>
  </si>
  <si>
    <t>永温镇享受“雨露计划”职业教育补助1人。（其中：高职1人）。</t>
  </si>
  <si>
    <t>宅吉乡2025年秋季“雨露计划”教育补助项目</t>
  </si>
  <si>
    <t>三联村</t>
  </si>
  <si>
    <t>宅吉乡享受“雨露计划”职业教育补助2人。（其中：中职2人）。</t>
  </si>
  <si>
    <t>毛云乡2025年秋季“雨露计划”教育补助项目</t>
  </si>
  <si>
    <t>毛栗庄村</t>
  </si>
  <si>
    <t>毛云乡享受“雨露计划”职业教育补助1人。（其中：高职1人）。</t>
  </si>
  <si>
    <t>紫兴街道2025年秋季“雨露计划”教育补助项目</t>
  </si>
  <si>
    <t>鱼上村</t>
  </si>
  <si>
    <t>紫兴街道享受“雨露计划”职业教育补助1人。（其中：高职1人）。</t>
  </si>
  <si>
    <t>三、跨省务工交通补贴</t>
  </si>
  <si>
    <t>开阳县人社局</t>
  </si>
  <si>
    <t>脱贫劳动力跨省务工一次性交通补贴</t>
  </si>
  <si>
    <t>就业项目</t>
  </si>
  <si>
    <t>务工补助</t>
  </si>
  <si>
    <t>跨省务工交通补助</t>
  </si>
  <si>
    <t>开阳县</t>
  </si>
  <si>
    <t>对跨省务工脱贫劳动力（含监测户）发放每人每年务工交通补助500元。</t>
  </si>
  <si>
    <t>吴嫚荣</t>
  </si>
  <si>
    <t>四、农村基础设施</t>
  </si>
  <si>
    <t>宅吉乡三联村产业路建设项目</t>
  </si>
  <si>
    <t>乡村建设行动</t>
  </si>
  <si>
    <t>农村基础设施</t>
  </si>
  <si>
    <t>农村道路建设</t>
  </si>
  <si>
    <t>三联村挡墙190立方米，道路硬化2620平方米</t>
  </si>
  <si>
    <t>以工 代赈</t>
  </si>
  <si>
    <t>冯三镇2025年毛力村桶井组通组路建设项目</t>
  </si>
  <si>
    <t>毛力村</t>
  </si>
  <si>
    <t>毛力村桶井组通组路建设项目：新建道路1310米，3米宽，厚15公分，C25混凝土路面</t>
  </si>
  <si>
    <t>冯三镇2025年辉黔村龙塘组道路硬化项目</t>
  </si>
  <si>
    <t>辉黔村</t>
  </si>
  <si>
    <t>辉黔村龙塘组道路硬化项目：新建道路1200米，3米宽，厚15公分，C25混凝土路面</t>
  </si>
  <si>
    <t>杠寨村沙子坳组通组路硬化项目</t>
  </si>
  <si>
    <t>沙子坳组通组路硬化4.5米宽，长593米，厚15公分；3米宽160米，厚15公分，C25混凝土路面</t>
  </si>
  <si>
    <t>南江村灌溉设施建设项目</t>
  </si>
  <si>
    <t>农村基础设施（含产业配套基础设施）</t>
  </si>
  <si>
    <t>小型农田水利设施建设</t>
  </si>
  <si>
    <t>南江村</t>
  </si>
  <si>
    <t>水源点至基地进水管网修复一处（供水管修复5处，供水管dn75PE管更换修复120米，更换dn200pe管2米，更换dn200管三通1个，闸阀6个，dn200管法兰片3套）；新建进水管pe100级DN75管400米，新建100m³304不锈钢蓄水池3座，配套出水管pe100级DN50管2.0公里。</t>
  </si>
  <si>
    <t>顶方村黄土坡产业路建设项目</t>
  </si>
  <si>
    <t>农村道路建设（通村路、通户路、小型桥梁等）</t>
  </si>
  <si>
    <t>顶方村</t>
  </si>
  <si>
    <t>新建道路长度325m，宽度4m，三个错车道 ，厚度15cm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</si>
</sst>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26"/>
      <name val="黑体"/>
      <charset val="134"/>
    </font>
    <font>
      <sz val="28"/>
      <name val="方正小标宋简体"/>
      <charset val="134"/>
    </font>
    <font>
      <sz val="48"/>
      <name val="方正小标宋简体"/>
      <charset val="134"/>
    </font>
    <font>
      <sz val="48"/>
      <name val="仿宋_GB2312"/>
      <charset val="134"/>
    </font>
    <font>
      <b/>
      <sz val="14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9" fillId="0" borderId="0">
      <protection locked="0"/>
    </xf>
    <xf numFmtId="0" fontId="27" fillId="0" borderId="0">
      <alignment vertical="center"/>
    </xf>
  </cellStyleXfs>
  <cellXfs count="40">
    <xf numFmtId="0" fontId="0" fillId="0" borderId="0" xfId="0" applyFont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52" applyFont="1" applyFill="1" applyBorder="1" applyAlignment="1">
      <alignment horizontal="center"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4" fillId="2" borderId="0" xfId="52" applyFont="1" applyFill="1" applyBorder="1" applyAlignment="1">
      <alignment horizontal="center" vertical="center" wrapText="1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6" fillId="2" borderId="0" xfId="52" applyFont="1" applyFill="1" applyBorder="1" applyAlignment="1">
      <alignment horizontal="center" vertical="center" wrapText="1"/>
    </xf>
    <xf numFmtId="0" fontId="7" fillId="2" borderId="0" xfId="52" applyFont="1" applyFill="1" applyBorder="1" applyAlignment="1">
      <alignment horizontal="center" vertical="center" wrapText="1"/>
    </xf>
    <xf numFmtId="0" fontId="8" fillId="2" borderId="0" xfId="52" applyFont="1" applyFill="1" applyBorder="1" applyAlignment="1">
      <alignment horizontal="left" vertical="center" wrapText="1"/>
    </xf>
    <xf numFmtId="0" fontId="8" fillId="2" borderId="0" xfId="52" applyFont="1" applyFill="1" applyBorder="1" applyAlignment="1">
      <alignment horizontal="center" vertical="center" wrapText="1"/>
    </xf>
    <xf numFmtId="176" fontId="7" fillId="2" borderId="0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0" fontId="9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left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2" borderId="4" xfId="52" applyFont="1" applyFill="1" applyBorder="1" applyAlignment="1">
      <alignment horizontal="left" vertical="center" wrapText="1"/>
    </xf>
    <xf numFmtId="0" fontId="9" fillId="2" borderId="5" xfId="52" applyFont="1" applyFill="1" applyBorder="1" applyAlignment="1">
      <alignment horizontal="left" vertical="center" wrapText="1"/>
    </xf>
    <xf numFmtId="0" fontId="9" fillId="2" borderId="6" xfId="52" applyFont="1" applyFill="1" applyBorder="1" applyAlignment="1">
      <alignment horizontal="left" vertical="center" wrapText="1"/>
    </xf>
    <xf numFmtId="0" fontId="2" fillId="2" borderId="3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left" vertical="center" wrapText="1"/>
    </xf>
    <xf numFmtId="0" fontId="4" fillId="2" borderId="3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tabSelected="1" zoomScale="55" zoomScaleNormal="55" topLeftCell="C1" workbookViewId="0">
      <pane ySplit="5" topLeftCell="A12" activePane="bottomLeft" state="frozen"/>
      <selection/>
      <selection pane="bottomLeft" activeCell="H13" sqref="H13"/>
    </sheetView>
  </sheetViews>
  <sheetFormatPr defaultColWidth="9" defaultRowHeight="14.25"/>
  <cols>
    <col min="1" max="1" width="7.5" style="1" customWidth="1"/>
    <col min="2" max="2" width="14.0833333333333" style="6" customWidth="1"/>
    <col min="3" max="3" width="27.95" style="6" customWidth="1"/>
    <col min="4" max="4" width="12.85" style="6" customWidth="1"/>
    <col min="5" max="5" width="26.3666666666667" style="6" customWidth="1"/>
    <col min="6" max="6" width="20.45" style="6" customWidth="1"/>
    <col min="7" max="7" width="12.0416666666667" style="6" customWidth="1"/>
    <col min="8" max="8" width="51.5916666666667" style="7" customWidth="1"/>
    <col min="9" max="9" width="10.1333333333333" style="6" customWidth="1"/>
    <col min="10" max="11" width="23.8666666666667" style="6" customWidth="1"/>
    <col min="12" max="12" width="8.56666666666667" style="6" customWidth="1"/>
    <col min="13" max="13" width="17.1416666666667" style="6" customWidth="1"/>
    <col min="14" max="14" width="12.95" style="6" customWidth="1"/>
    <col min="15" max="15" width="19.775" style="6" customWidth="1"/>
    <col min="16" max="16" width="13.4083333333333" style="6" customWidth="1"/>
    <col min="17" max="17" width="10.45" style="6" customWidth="1"/>
    <col min="18" max="18" width="10.35" style="6" customWidth="1"/>
    <col min="19" max="19" width="7.31666666666667" style="6" customWidth="1"/>
    <col min="20" max="20" width="9.99166666666667" style="6" customWidth="1"/>
    <col min="21" max="22" width="7.31666666666667" style="6" customWidth="1"/>
    <col min="23" max="23" width="7.95" style="1" customWidth="1"/>
    <col min="24" max="16384" width="9" style="1"/>
  </cols>
  <sheetData>
    <row r="1" ht="33.75" spans="1:23">
      <c r="A1" s="8" t="s">
        <v>0</v>
      </c>
      <c r="B1" s="8"/>
    </row>
    <row r="2" s="1" customFormat="1" ht="36.75" spans="1:23">
      <c r="A2" s="9" t="s">
        <v>1</v>
      </c>
      <c r="B2" s="10"/>
      <c r="C2" s="10"/>
      <c r="D2" s="10"/>
      <c r="E2" s="10"/>
      <c r="F2" s="10"/>
      <c r="G2" s="10"/>
      <c r="H2" s="11"/>
      <c r="I2" s="12"/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0"/>
    </row>
    <row r="3" s="1" customFormat="1" ht="20.25" spans="1:23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6" t="s">
        <v>10</v>
      </c>
      <c r="J3" s="16" t="s">
        <v>11</v>
      </c>
      <c r="K3" s="16"/>
      <c r="L3" s="16"/>
      <c r="M3" s="16" t="s">
        <v>12</v>
      </c>
      <c r="N3" s="16" t="s">
        <v>13</v>
      </c>
      <c r="O3" s="14" t="s">
        <v>14</v>
      </c>
      <c r="P3" s="16" t="s">
        <v>13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5" t="s">
        <v>21</v>
      </c>
    </row>
    <row r="4" s="1" customFormat="1" ht="40.5" spans="1:23">
      <c r="A4" s="14"/>
      <c r="B4" s="14"/>
      <c r="C4" s="14"/>
      <c r="D4" s="15"/>
      <c r="E4" s="15"/>
      <c r="F4" s="15"/>
      <c r="G4" s="14"/>
      <c r="H4" s="14"/>
      <c r="I4" s="16"/>
      <c r="J4" s="17" t="s">
        <v>22</v>
      </c>
      <c r="K4" s="17" t="s">
        <v>23</v>
      </c>
      <c r="L4" s="17" t="s">
        <v>24</v>
      </c>
      <c r="M4" s="16"/>
      <c r="N4" s="16"/>
      <c r="O4" s="14"/>
      <c r="P4" s="16"/>
      <c r="Q4" s="14"/>
      <c r="R4" s="14"/>
      <c r="S4" s="14"/>
      <c r="T4" s="14"/>
      <c r="U4" s="14"/>
      <c r="V4" s="14"/>
      <c r="W4" s="15"/>
    </row>
    <row r="5" s="2" customFormat="1" ht="34" customHeight="1" spans="1:23">
      <c r="A5" s="18" t="s">
        <v>25</v>
      </c>
      <c r="B5" s="18"/>
      <c r="C5" s="18"/>
      <c r="D5" s="18"/>
      <c r="E5" s="18"/>
      <c r="F5" s="18"/>
      <c r="G5" s="18"/>
      <c r="H5" s="19"/>
      <c r="I5" s="18"/>
      <c r="J5" s="18">
        <f t="shared" ref="J5:L5" si="0">J6+J25+J34+J36</f>
        <v>241.740642</v>
      </c>
      <c r="K5" s="18">
        <f t="shared" si="0"/>
        <v>239.140642</v>
      </c>
      <c r="L5" s="18">
        <f t="shared" si="0"/>
        <v>2.6</v>
      </c>
      <c r="M5" s="18"/>
      <c r="N5" s="18"/>
      <c r="O5" s="18"/>
      <c r="P5" s="18"/>
      <c r="Q5" s="18">
        <f t="shared" ref="Q5:V5" si="1">Q6+Q25+Q34+Q36</f>
        <v>2435</v>
      </c>
      <c r="R5" s="18">
        <f t="shared" si="1"/>
        <v>9308</v>
      </c>
      <c r="S5" s="18">
        <f t="shared" si="1"/>
        <v>623</v>
      </c>
      <c r="T5" s="18">
        <f t="shared" si="1"/>
        <v>2293</v>
      </c>
      <c r="U5" s="18">
        <f t="shared" si="1"/>
        <v>98</v>
      </c>
      <c r="V5" s="18">
        <f t="shared" si="1"/>
        <v>392</v>
      </c>
      <c r="W5" s="18"/>
    </row>
    <row r="6" s="3" customFormat="1" ht="38" customHeight="1" spans="1:2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1">
        <f>SUM(J7:J24)</f>
        <v>61.175642</v>
      </c>
      <c r="K6" s="21">
        <f>SUM(K7:K24)</f>
        <v>61.175642</v>
      </c>
      <c r="L6" s="21"/>
      <c r="M6" s="21"/>
      <c r="N6" s="21"/>
      <c r="O6" s="21"/>
      <c r="P6" s="21"/>
      <c r="Q6" s="21">
        <f t="shared" ref="Q6:V6" si="2">SUM(Q7:Q24)</f>
        <v>637</v>
      </c>
      <c r="R6" s="21">
        <f t="shared" si="2"/>
        <v>2514</v>
      </c>
      <c r="S6" s="21">
        <f t="shared" si="2"/>
        <v>564</v>
      </c>
      <c r="T6" s="21">
        <f t="shared" si="2"/>
        <v>2085</v>
      </c>
      <c r="U6" s="21">
        <f t="shared" si="2"/>
        <v>75</v>
      </c>
      <c r="V6" s="21">
        <f t="shared" si="2"/>
        <v>320</v>
      </c>
      <c r="W6" s="22"/>
    </row>
    <row r="7" s="4" customFormat="1" ht="187.5" spans="1:23">
      <c r="A7" s="23">
        <v>1</v>
      </c>
      <c r="B7" s="23" t="s">
        <v>27</v>
      </c>
      <c r="C7" s="23" t="s">
        <v>28</v>
      </c>
      <c r="D7" s="23" t="s">
        <v>29</v>
      </c>
      <c r="E7" s="23" t="s">
        <v>30</v>
      </c>
      <c r="F7" s="23" t="s">
        <v>31</v>
      </c>
      <c r="G7" s="23" t="s">
        <v>32</v>
      </c>
      <c r="H7" s="24" t="s">
        <v>33</v>
      </c>
      <c r="I7" s="23" t="s">
        <v>34</v>
      </c>
      <c r="J7" s="23">
        <f t="shared" ref="J7:J12" si="3">K7+L7</f>
        <v>3.931257</v>
      </c>
      <c r="K7" s="23">
        <v>3.931257</v>
      </c>
      <c r="L7" s="23"/>
      <c r="M7" s="23" t="s">
        <v>35</v>
      </c>
      <c r="N7" s="23" t="s">
        <v>36</v>
      </c>
      <c r="O7" s="23" t="s">
        <v>37</v>
      </c>
      <c r="P7" s="23" t="s">
        <v>38</v>
      </c>
      <c r="Q7" s="23">
        <v>32</v>
      </c>
      <c r="R7" s="23">
        <v>134</v>
      </c>
      <c r="S7" s="23">
        <v>30</v>
      </c>
      <c r="T7" s="23">
        <v>118</v>
      </c>
      <c r="U7" s="23">
        <v>4</v>
      </c>
      <c r="V7" s="23">
        <v>16</v>
      </c>
      <c r="W7" s="25"/>
    </row>
    <row r="8" s="4" customFormat="1" ht="150" spans="1:23">
      <c r="A8" s="26">
        <v>2</v>
      </c>
      <c r="B8" s="26" t="s">
        <v>39</v>
      </c>
      <c r="C8" s="26" t="s">
        <v>40</v>
      </c>
      <c r="D8" s="26" t="s">
        <v>29</v>
      </c>
      <c r="E8" s="26" t="s">
        <v>30</v>
      </c>
      <c r="F8" s="26" t="s">
        <v>31</v>
      </c>
      <c r="G8" s="26" t="s">
        <v>41</v>
      </c>
      <c r="H8" s="27" t="s">
        <v>42</v>
      </c>
      <c r="I8" s="26" t="s">
        <v>34</v>
      </c>
      <c r="J8" s="26">
        <f t="shared" si="3"/>
        <v>1.971532</v>
      </c>
      <c r="K8" s="26">
        <v>1.971532</v>
      </c>
      <c r="L8" s="26"/>
      <c r="M8" s="26" t="s">
        <v>43</v>
      </c>
      <c r="N8" s="26" t="s">
        <v>44</v>
      </c>
      <c r="O8" s="26" t="s">
        <v>37</v>
      </c>
      <c r="P8" s="26" t="s">
        <v>38</v>
      </c>
      <c r="Q8" s="28">
        <v>51</v>
      </c>
      <c r="R8" s="28">
        <v>196</v>
      </c>
      <c r="S8" s="28">
        <v>48</v>
      </c>
      <c r="T8" s="28">
        <v>176</v>
      </c>
      <c r="U8" s="28">
        <v>3</v>
      </c>
      <c r="V8" s="28">
        <v>20</v>
      </c>
      <c r="W8" s="29"/>
    </row>
    <row r="9" s="4" customFormat="1" ht="112.5" spans="1:23">
      <c r="A9" s="26">
        <v>3</v>
      </c>
      <c r="B9" s="26" t="s">
        <v>45</v>
      </c>
      <c r="C9" s="26" t="s">
        <v>46</v>
      </c>
      <c r="D9" s="26" t="s">
        <v>29</v>
      </c>
      <c r="E9" s="26" t="s">
        <v>30</v>
      </c>
      <c r="F9" s="26" t="s">
        <v>31</v>
      </c>
      <c r="G9" s="26" t="s">
        <v>47</v>
      </c>
      <c r="H9" s="27" t="s">
        <v>48</v>
      </c>
      <c r="I9" s="26" t="s">
        <v>34</v>
      </c>
      <c r="J9" s="26">
        <f t="shared" si="3"/>
        <v>1.375462</v>
      </c>
      <c r="K9" s="26">
        <v>1.375462</v>
      </c>
      <c r="L9" s="26"/>
      <c r="M9" s="26" t="s">
        <v>49</v>
      </c>
      <c r="N9" s="26" t="s">
        <v>50</v>
      </c>
      <c r="O9" s="26" t="s">
        <v>37</v>
      </c>
      <c r="P9" s="26" t="s">
        <v>38</v>
      </c>
      <c r="Q9" s="28">
        <v>38</v>
      </c>
      <c r="R9" s="28">
        <v>145</v>
      </c>
      <c r="S9" s="28">
        <v>37</v>
      </c>
      <c r="T9" s="28">
        <v>141</v>
      </c>
      <c r="U9" s="28">
        <v>1</v>
      </c>
      <c r="V9" s="28">
        <v>4</v>
      </c>
      <c r="W9" s="29"/>
    </row>
    <row r="10" s="4" customFormat="1" ht="112.5" spans="1:23">
      <c r="A10" s="26">
        <v>4</v>
      </c>
      <c r="B10" s="26" t="s">
        <v>51</v>
      </c>
      <c r="C10" s="26" t="s">
        <v>52</v>
      </c>
      <c r="D10" s="26" t="s">
        <v>29</v>
      </c>
      <c r="E10" s="26" t="s">
        <v>30</v>
      </c>
      <c r="F10" s="26" t="s">
        <v>31</v>
      </c>
      <c r="G10" s="26" t="s">
        <v>53</v>
      </c>
      <c r="H10" s="27" t="s">
        <v>54</v>
      </c>
      <c r="I10" s="26" t="s">
        <v>34</v>
      </c>
      <c r="J10" s="26">
        <f t="shared" si="3"/>
        <v>1.378851</v>
      </c>
      <c r="K10" s="26">
        <v>1.378851</v>
      </c>
      <c r="L10" s="26"/>
      <c r="M10" s="26" t="s">
        <v>55</v>
      </c>
      <c r="N10" s="26" t="s">
        <v>56</v>
      </c>
      <c r="O10" s="26" t="s">
        <v>37</v>
      </c>
      <c r="P10" s="26" t="s">
        <v>38</v>
      </c>
      <c r="Q10" s="28">
        <v>34</v>
      </c>
      <c r="R10" s="28">
        <v>133</v>
      </c>
      <c r="S10" s="28">
        <v>25</v>
      </c>
      <c r="T10" s="28">
        <v>89</v>
      </c>
      <c r="U10" s="28">
        <v>9</v>
      </c>
      <c r="V10" s="28">
        <v>44</v>
      </c>
      <c r="W10" s="29"/>
    </row>
    <row r="11" s="4" customFormat="1" ht="93.75" spans="1:23">
      <c r="A11" s="26">
        <v>5</v>
      </c>
      <c r="B11" s="26" t="s">
        <v>57</v>
      </c>
      <c r="C11" s="26" t="s">
        <v>58</v>
      </c>
      <c r="D11" s="26" t="s">
        <v>29</v>
      </c>
      <c r="E11" s="26" t="s">
        <v>30</v>
      </c>
      <c r="F11" s="26" t="s">
        <v>31</v>
      </c>
      <c r="G11" s="26" t="s">
        <v>59</v>
      </c>
      <c r="H11" s="27" t="s">
        <v>60</v>
      </c>
      <c r="I11" s="26" t="s">
        <v>34</v>
      </c>
      <c r="J11" s="26">
        <f t="shared" si="3"/>
        <v>0.33756</v>
      </c>
      <c r="K11" s="26">
        <v>0.33756</v>
      </c>
      <c r="L11" s="26"/>
      <c r="M11" s="26" t="s">
        <v>61</v>
      </c>
      <c r="N11" s="26" t="s">
        <v>62</v>
      </c>
      <c r="O11" s="26" t="s">
        <v>37</v>
      </c>
      <c r="P11" s="26" t="s">
        <v>38</v>
      </c>
      <c r="Q11" s="28">
        <v>11</v>
      </c>
      <c r="R11" s="28">
        <v>28</v>
      </c>
      <c r="S11" s="28">
        <v>11</v>
      </c>
      <c r="T11" s="28">
        <v>28</v>
      </c>
      <c r="U11" s="28">
        <v>0</v>
      </c>
      <c r="V11" s="28">
        <v>0</v>
      </c>
      <c r="W11" s="29"/>
    </row>
    <row r="12" s="4" customFormat="1" ht="187.5" spans="1:23">
      <c r="A12" s="26">
        <v>6</v>
      </c>
      <c r="B12" s="26" t="s">
        <v>63</v>
      </c>
      <c r="C12" s="26" t="s">
        <v>64</v>
      </c>
      <c r="D12" s="26" t="s">
        <v>29</v>
      </c>
      <c r="E12" s="26" t="s">
        <v>30</v>
      </c>
      <c r="F12" s="26" t="s">
        <v>31</v>
      </c>
      <c r="G12" s="26" t="s">
        <v>65</v>
      </c>
      <c r="H12" s="27" t="s">
        <v>66</v>
      </c>
      <c r="I12" s="26" t="s">
        <v>34</v>
      </c>
      <c r="J12" s="26">
        <f t="shared" si="3"/>
        <v>1.859504</v>
      </c>
      <c r="K12" s="26">
        <v>1.859504</v>
      </c>
      <c r="L12" s="26"/>
      <c r="M12" s="26" t="s">
        <v>67</v>
      </c>
      <c r="N12" s="26" t="s">
        <v>68</v>
      </c>
      <c r="O12" s="26" t="s">
        <v>37</v>
      </c>
      <c r="P12" s="26" t="s">
        <v>38</v>
      </c>
      <c r="Q12" s="28">
        <v>27</v>
      </c>
      <c r="R12" s="28">
        <v>119</v>
      </c>
      <c r="S12" s="28">
        <v>23</v>
      </c>
      <c r="T12" s="28">
        <v>107</v>
      </c>
      <c r="U12" s="28">
        <v>4</v>
      </c>
      <c r="V12" s="28">
        <v>12</v>
      </c>
      <c r="W12" s="29"/>
    </row>
    <row r="13" s="4" customFormat="1" ht="93.75" spans="1:23">
      <c r="A13" s="26">
        <v>7</v>
      </c>
      <c r="B13" s="26" t="s">
        <v>69</v>
      </c>
      <c r="C13" s="26" t="s">
        <v>70</v>
      </c>
      <c r="D13" s="26" t="s">
        <v>29</v>
      </c>
      <c r="E13" s="26" t="s">
        <v>30</v>
      </c>
      <c r="F13" s="26" t="s">
        <v>31</v>
      </c>
      <c r="G13" s="26" t="s">
        <v>71</v>
      </c>
      <c r="H13" s="27" t="s">
        <v>72</v>
      </c>
      <c r="I13" s="26" t="s">
        <v>34</v>
      </c>
      <c r="J13" s="26">
        <v>1.927498</v>
      </c>
      <c r="K13" s="26">
        <v>1.927498</v>
      </c>
      <c r="L13" s="26"/>
      <c r="M13" s="26" t="s">
        <v>73</v>
      </c>
      <c r="N13" s="26" t="s">
        <v>74</v>
      </c>
      <c r="O13" s="26" t="s">
        <v>37</v>
      </c>
      <c r="P13" s="26" t="s">
        <v>38</v>
      </c>
      <c r="Q13" s="28">
        <v>20</v>
      </c>
      <c r="R13" s="28">
        <v>78</v>
      </c>
      <c r="S13" s="28">
        <v>18</v>
      </c>
      <c r="T13" s="28">
        <v>70</v>
      </c>
      <c r="U13" s="28">
        <v>2</v>
      </c>
      <c r="V13" s="28">
        <v>8</v>
      </c>
      <c r="W13" s="29"/>
    </row>
    <row r="14" s="4" customFormat="1" ht="75" spans="1:23">
      <c r="A14" s="26">
        <v>8</v>
      </c>
      <c r="B14" s="26" t="s">
        <v>75</v>
      </c>
      <c r="C14" s="26" t="s">
        <v>76</v>
      </c>
      <c r="D14" s="26" t="s">
        <v>29</v>
      </c>
      <c r="E14" s="26" t="s">
        <v>30</v>
      </c>
      <c r="F14" s="26" t="s">
        <v>31</v>
      </c>
      <c r="G14" s="26" t="s">
        <v>77</v>
      </c>
      <c r="H14" s="27" t="s">
        <v>78</v>
      </c>
      <c r="I14" s="26" t="s">
        <v>34</v>
      </c>
      <c r="J14" s="26">
        <f t="shared" ref="J14:J19" si="4">K14+L14</f>
        <v>3.798638</v>
      </c>
      <c r="K14" s="26">
        <v>3.798638</v>
      </c>
      <c r="L14" s="26"/>
      <c r="M14" s="26" t="s">
        <v>79</v>
      </c>
      <c r="N14" s="26" t="s">
        <v>80</v>
      </c>
      <c r="O14" s="26" t="s">
        <v>37</v>
      </c>
      <c r="P14" s="26" t="s">
        <v>38</v>
      </c>
      <c r="Q14" s="28">
        <v>42</v>
      </c>
      <c r="R14" s="28">
        <v>177</v>
      </c>
      <c r="S14" s="28">
        <v>39</v>
      </c>
      <c r="T14" s="28">
        <v>167</v>
      </c>
      <c r="U14" s="28">
        <v>3</v>
      </c>
      <c r="V14" s="28">
        <v>10</v>
      </c>
      <c r="W14" s="29"/>
    </row>
    <row r="15" s="4" customFormat="1" ht="131.25" spans="1:23">
      <c r="A15" s="26">
        <v>9</v>
      </c>
      <c r="B15" s="26" t="s">
        <v>81</v>
      </c>
      <c r="C15" s="26" t="s">
        <v>82</v>
      </c>
      <c r="D15" s="26" t="s">
        <v>29</v>
      </c>
      <c r="E15" s="26" t="s">
        <v>30</v>
      </c>
      <c r="F15" s="26" t="s">
        <v>31</v>
      </c>
      <c r="G15" s="26" t="s">
        <v>83</v>
      </c>
      <c r="H15" s="27" t="s">
        <v>84</v>
      </c>
      <c r="I15" s="26" t="s">
        <v>34</v>
      </c>
      <c r="J15" s="26">
        <f t="shared" si="4"/>
        <v>5.085153</v>
      </c>
      <c r="K15" s="26">
        <v>5.085153</v>
      </c>
      <c r="L15" s="26"/>
      <c r="M15" s="26" t="s">
        <v>85</v>
      </c>
      <c r="N15" s="26" t="s">
        <v>86</v>
      </c>
      <c r="O15" s="26" t="s">
        <v>37</v>
      </c>
      <c r="P15" s="26" t="s">
        <v>38</v>
      </c>
      <c r="Q15" s="28">
        <v>31</v>
      </c>
      <c r="R15" s="28">
        <v>117</v>
      </c>
      <c r="S15" s="28">
        <v>29</v>
      </c>
      <c r="T15" s="28"/>
      <c r="U15" s="28">
        <v>2</v>
      </c>
      <c r="V15" s="28">
        <v>8</v>
      </c>
      <c r="W15" s="29"/>
    </row>
    <row r="16" s="4" customFormat="1" ht="112.5" spans="1:23">
      <c r="A16" s="26">
        <v>10</v>
      </c>
      <c r="B16" s="26" t="s">
        <v>87</v>
      </c>
      <c r="C16" s="26" t="s">
        <v>88</v>
      </c>
      <c r="D16" s="26" t="s">
        <v>29</v>
      </c>
      <c r="E16" s="26" t="s">
        <v>30</v>
      </c>
      <c r="F16" s="26" t="s">
        <v>31</v>
      </c>
      <c r="G16" s="26" t="s">
        <v>89</v>
      </c>
      <c r="H16" s="27" t="s">
        <v>90</v>
      </c>
      <c r="I16" s="26" t="s">
        <v>34</v>
      </c>
      <c r="J16" s="26">
        <f t="shared" si="4"/>
        <v>10.532739</v>
      </c>
      <c r="K16" s="26">
        <v>10.532739</v>
      </c>
      <c r="L16" s="26"/>
      <c r="M16" s="26" t="s">
        <v>91</v>
      </c>
      <c r="N16" s="26" t="s">
        <v>92</v>
      </c>
      <c r="O16" s="26" t="s">
        <v>37</v>
      </c>
      <c r="P16" s="26" t="s">
        <v>38</v>
      </c>
      <c r="Q16" s="28">
        <v>75</v>
      </c>
      <c r="R16" s="28">
        <v>326</v>
      </c>
      <c r="S16" s="28">
        <v>65</v>
      </c>
      <c r="T16" s="28">
        <v>287</v>
      </c>
      <c r="U16" s="28">
        <v>10</v>
      </c>
      <c r="V16" s="28">
        <v>39</v>
      </c>
      <c r="W16" s="29"/>
    </row>
    <row r="17" s="4" customFormat="1" ht="131.25" spans="1:23">
      <c r="A17" s="26">
        <v>11</v>
      </c>
      <c r="B17" s="26" t="s">
        <v>93</v>
      </c>
      <c r="C17" s="26" t="s">
        <v>94</v>
      </c>
      <c r="D17" s="26" t="s">
        <v>29</v>
      </c>
      <c r="E17" s="26" t="s">
        <v>30</v>
      </c>
      <c r="F17" s="26" t="s">
        <v>31</v>
      </c>
      <c r="G17" s="26" t="s">
        <v>95</v>
      </c>
      <c r="H17" s="27" t="s">
        <v>96</v>
      </c>
      <c r="I17" s="26" t="s">
        <v>34</v>
      </c>
      <c r="J17" s="26">
        <f t="shared" si="4"/>
        <v>2.70044</v>
      </c>
      <c r="K17" s="26">
        <v>2.70044</v>
      </c>
      <c r="L17" s="26"/>
      <c r="M17" s="26" t="s">
        <v>97</v>
      </c>
      <c r="N17" s="26" t="s">
        <v>98</v>
      </c>
      <c r="O17" s="26" t="s">
        <v>37</v>
      </c>
      <c r="P17" s="26" t="s">
        <v>38</v>
      </c>
      <c r="Q17" s="28">
        <v>21</v>
      </c>
      <c r="R17" s="28">
        <v>79</v>
      </c>
      <c r="S17" s="28">
        <v>19</v>
      </c>
      <c r="T17" s="28">
        <v>71</v>
      </c>
      <c r="U17" s="28">
        <v>2</v>
      </c>
      <c r="V17" s="28">
        <v>8</v>
      </c>
      <c r="W17" s="29"/>
    </row>
    <row r="18" s="4" customFormat="1" ht="150" spans="1:23">
      <c r="A18" s="26">
        <v>12</v>
      </c>
      <c r="B18" s="26" t="s">
        <v>99</v>
      </c>
      <c r="C18" s="26" t="s">
        <v>100</v>
      </c>
      <c r="D18" s="26" t="s">
        <v>29</v>
      </c>
      <c r="E18" s="26" t="s">
        <v>30</v>
      </c>
      <c r="F18" s="26" t="s">
        <v>31</v>
      </c>
      <c r="G18" s="26" t="s">
        <v>101</v>
      </c>
      <c r="H18" s="27" t="s">
        <v>102</v>
      </c>
      <c r="I18" s="26" t="s">
        <v>34</v>
      </c>
      <c r="J18" s="26">
        <f t="shared" si="4"/>
        <v>4.426146</v>
      </c>
      <c r="K18" s="26">
        <v>4.426146</v>
      </c>
      <c r="L18" s="26"/>
      <c r="M18" s="26" t="s">
        <v>103</v>
      </c>
      <c r="N18" s="26" t="s">
        <v>104</v>
      </c>
      <c r="O18" s="26" t="s">
        <v>37</v>
      </c>
      <c r="P18" s="26" t="s">
        <v>38</v>
      </c>
      <c r="Q18" s="28">
        <v>61</v>
      </c>
      <c r="R18" s="28">
        <v>252</v>
      </c>
      <c r="S18" s="28">
        <v>59</v>
      </c>
      <c r="T18" s="28">
        <v>245</v>
      </c>
      <c r="U18" s="28">
        <v>2</v>
      </c>
      <c r="V18" s="28">
        <v>7</v>
      </c>
      <c r="W18" s="29"/>
    </row>
    <row r="19" s="4" customFormat="1" ht="75" spans="1:23">
      <c r="A19" s="26">
        <v>13</v>
      </c>
      <c r="B19" s="26" t="s">
        <v>105</v>
      </c>
      <c r="C19" s="26" t="s">
        <v>106</v>
      </c>
      <c r="D19" s="26" t="s">
        <v>29</v>
      </c>
      <c r="E19" s="26" t="s">
        <v>30</v>
      </c>
      <c r="F19" s="26" t="s">
        <v>31</v>
      </c>
      <c r="G19" s="26" t="s">
        <v>107</v>
      </c>
      <c r="H19" s="27" t="s">
        <v>108</v>
      </c>
      <c r="I19" s="26" t="s">
        <v>34</v>
      </c>
      <c r="J19" s="26">
        <f t="shared" si="4"/>
        <v>0.777119</v>
      </c>
      <c r="K19" s="26">
        <v>0.777119</v>
      </c>
      <c r="L19" s="26"/>
      <c r="M19" s="26" t="s">
        <v>109</v>
      </c>
      <c r="N19" s="26" t="s">
        <v>110</v>
      </c>
      <c r="O19" s="26" t="s">
        <v>37</v>
      </c>
      <c r="P19" s="26" t="s">
        <v>38</v>
      </c>
      <c r="Q19" s="28">
        <v>19</v>
      </c>
      <c r="R19" s="28">
        <v>81</v>
      </c>
      <c r="S19" s="28">
        <v>17</v>
      </c>
      <c r="T19" s="28">
        <v>70</v>
      </c>
      <c r="U19" s="28">
        <v>2</v>
      </c>
      <c r="V19" s="28">
        <v>11</v>
      </c>
      <c r="W19" s="29"/>
    </row>
    <row r="20" s="4" customFormat="1" ht="93.75" spans="1:23">
      <c r="A20" s="26">
        <v>14</v>
      </c>
      <c r="B20" s="26" t="s">
        <v>111</v>
      </c>
      <c r="C20" s="26" t="s">
        <v>112</v>
      </c>
      <c r="D20" s="26" t="s">
        <v>29</v>
      </c>
      <c r="E20" s="26" t="s">
        <v>30</v>
      </c>
      <c r="F20" s="26" t="s">
        <v>31</v>
      </c>
      <c r="G20" s="26" t="s">
        <v>113</v>
      </c>
      <c r="H20" s="27" t="s">
        <v>114</v>
      </c>
      <c r="I20" s="26" t="s">
        <v>34</v>
      </c>
      <c r="J20" s="26">
        <v>2.056355</v>
      </c>
      <c r="K20" s="26">
        <v>2.056355</v>
      </c>
      <c r="L20" s="26"/>
      <c r="M20" s="26" t="s">
        <v>115</v>
      </c>
      <c r="N20" s="26" t="s">
        <v>116</v>
      </c>
      <c r="O20" s="26" t="s">
        <v>37</v>
      </c>
      <c r="P20" s="26" t="s">
        <v>38</v>
      </c>
      <c r="Q20" s="28">
        <v>17</v>
      </c>
      <c r="R20" s="28">
        <v>59</v>
      </c>
      <c r="S20" s="28">
        <v>17</v>
      </c>
      <c r="T20" s="28">
        <v>59</v>
      </c>
      <c r="U20" s="28">
        <v>0</v>
      </c>
      <c r="V20" s="28">
        <v>0</v>
      </c>
      <c r="W20" s="29"/>
    </row>
    <row r="21" s="4" customFormat="1" ht="56.25" spans="1:23">
      <c r="A21" s="26">
        <v>15</v>
      </c>
      <c r="B21" s="26" t="s">
        <v>117</v>
      </c>
      <c r="C21" s="26" t="s">
        <v>118</v>
      </c>
      <c r="D21" s="26" t="s">
        <v>29</v>
      </c>
      <c r="E21" s="26" t="s">
        <v>30</v>
      </c>
      <c r="F21" s="26" t="s">
        <v>31</v>
      </c>
      <c r="G21" s="26" t="s">
        <v>119</v>
      </c>
      <c r="H21" s="27" t="s">
        <v>120</v>
      </c>
      <c r="I21" s="26" t="s">
        <v>34</v>
      </c>
      <c r="J21" s="26">
        <f t="shared" ref="J21:J31" si="5">K21+L21</f>
        <v>3.026835</v>
      </c>
      <c r="K21" s="26">
        <v>3.026835</v>
      </c>
      <c r="L21" s="26"/>
      <c r="M21" s="26" t="s">
        <v>121</v>
      </c>
      <c r="N21" s="26" t="s">
        <v>122</v>
      </c>
      <c r="O21" s="26" t="s">
        <v>37</v>
      </c>
      <c r="P21" s="26" t="s">
        <v>38</v>
      </c>
      <c r="Q21" s="28">
        <v>30</v>
      </c>
      <c r="R21" s="28">
        <v>108</v>
      </c>
      <c r="S21" s="28">
        <v>29</v>
      </c>
      <c r="T21" s="28">
        <v>104</v>
      </c>
      <c r="U21" s="28">
        <v>1</v>
      </c>
      <c r="V21" s="28">
        <v>4</v>
      </c>
      <c r="W21" s="29"/>
    </row>
    <row r="22" s="4" customFormat="1" ht="93.75" spans="1:23">
      <c r="A22" s="26">
        <v>16</v>
      </c>
      <c r="B22" s="26" t="s">
        <v>123</v>
      </c>
      <c r="C22" s="26" t="s">
        <v>124</v>
      </c>
      <c r="D22" s="26" t="s">
        <v>29</v>
      </c>
      <c r="E22" s="26" t="s">
        <v>30</v>
      </c>
      <c r="F22" s="26" t="s">
        <v>31</v>
      </c>
      <c r="G22" s="26" t="s">
        <v>125</v>
      </c>
      <c r="H22" s="27" t="s">
        <v>126</v>
      </c>
      <c r="I22" s="26" t="s">
        <v>34</v>
      </c>
      <c r="J22" s="26">
        <f t="shared" si="5"/>
        <v>10.581104</v>
      </c>
      <c r="K22" s="26">
        <v>10.581104</v>
      </c>
      <c r="L22" s="26"/>
      <c r="M22" s="26" t="s">
        <v>127</v>
      </c>
      <c r="N22" s="26" t="s">
        <v>128</v>
      </c>
      <c r="O22" s="26" t="s">
        <v>37</v>
      </c>
      <c r="P22" s="26" t="s">
        <v>38</v>
      </c>
      <c r="Q22" s="28">
        <v>86</v>
      </c>
      <c r="R22" s="28">
        <v>375</v>
      </c>
      <c r="S22" s="28">
        <v>57</v>
      </c>
      <c r="T22" s="28">
        <v>248</v>
      </c>
      <c r="U22" s="28">
        <v>29</v>
      </c>
      <c r="V22" s="28">
        <v>127</v>
      </c>
      <c r="W22" s="29"/>
    </row>
    <row r="23" s="4" customFormat="1" ht="75" spans="1:23">
      <c r="A23" s="26">
        <v>17</v>
      </c>
      <c r="B23" s="26" t="s">
        <v>129</v>
      </c>
      <c r="C23" s="26" t="s">
        <v>130</v>
      </c>
      <c r="D23" s="26" t="s">
        <v>29</v>
      </c>
      <c r="E23" s="26" t="s">
        <v>30</v>
      </c>
      <c r="F23" s="26" t="s">
        <v>31</v>
      </c>
      <c r="G23" s="26" t="s">
        <v>131</v>
      </c>
      <c r="H23" s="27" t="s">
        <v>132</v>
      </c>
      <c r="I23" s="26" t="s">
        <v>34</v>
      </c>
      <c r="J23" s="26">
        <f t="shared" si="5"/>
        <v>4.535927</v>
      </c>
      <c r="K23" s="26">
        <v>4.535927</v>
      </c>
      <c r="L23" s="26"/>
      <c r="M23" s="26" t="s">
        <v>133</v>
      </c>
      <c r="N23" s="26" t="s">
        <v>134</v>
      </c>
      <c r="O23" s="26" t="s">
        <v>37</v>
      </c>
      <c r="P23" s="26" t="s">
        <v>38</v>
      </c>
      <c r="Q23" s="28">
        <v>35</v>
      </c>
      <c r="R23" s="28">
        <v>85</v>
      </c>
      <c r="S23" s="28">
        <v>34</v>
      </c>
      <c r="T23" s="28">
        <v>83</v>
      </c>
      <c r="U23" s="28">
        <v>1</v>
      </c>
      <c r="V23" s="28">
        <v>2</v>
      </c>
      <c r="W23" s="29"/>
    </row>
    <row r="24" s="4" customFormat="1" ht="56.25" spans="1:23">
      <c r="A24" s="26">
        <v>18</v>
      </c>
      <c r="B24" s="26" t="s">
        <v>135</v>
      </c>
      <c r="C24" s="26" t="s">
        <v>136</v>
      </c>
      <c r="D24" s="26" t="s">
        <v>29</v>
      </c>
      <c r="E24" s="26" t="s">
        <v>30</v>
      </c>
      <c r="F24" s="26" t="s">
        <v>31</v>
      </c>
      <c r="G24" s="26" t="s">
        <v>137</v>
      </c>
      <c r="H24" s="27" t="s">
        <v>138</v>
      </c>
      <c r="I24" s="26" t="s">
        <v>34</v>
      </c>
      <c r="J24" s="26">
        <f t="shared" si="5"/>
        <v>0.873522</v>
      </c>
      <c r="K24" s="26">
        <v>0.873522</v>
      </c>
      <c r="L24" s="26"/>
      <c r="M24" s="26" t="s">
        <v>139</v>
      </c>
      <c r="N24" s="26" t="s">
        <v>140</v>
      </c>
      <c r="O24" s="26" t="s">
        <v>37</v>
      </c>
      <c r="P24" s="26" t="s">
        <v>38</v>
      </c>
      <c r="Q24" s="28">
        <v>7</v>
      </c>
      <c r="R24" s="28">
        <v>22</v>
      </c>
      <c r="S24" s="28">
        <v>7</v>
      </c>
      <c r="T24" s="28">
        <v>22</v>
      </c>
      <c r="U24" s="28">
        <v>0</v>
      </c>
      <c r="V24" s="28"/>
      <c r="W24" s="29"/>
    </row>
    <row r="25" s="3" customFormat="1" ht="37.5" spans="1:23">
      <c r="A25" s="30" t="s">
        <v>141</v>
      </c>
      <c r="B25" s="31"/>
      <c r="C25" s="31"/>
      <c r="D25" s="31"/>
      <c r="E25" s="31"/>
      <c r="F25" s="31"/>
      <c r="G25" s="31"/>
      <c r="H25" s="32"/>
      <c r="I25" s="21"/>
      <c r="J25" s="21">
        <f t="shared" si="5"/>
        <v>1.825</v>
      </c>
      <c r="K25" s="21">
        <f>SUM(K26:K33)</f>
        <v>1.825</v>
      </c>
      <c r="L25" s="21"/>
      <c r="M25" s="21"/>
      <c r="N25" s="21"/>
      <c r="O25" s="21" t="s">
        <v>37</v>
      </c>
      <c r="P25" s="21" t="s">
        <v>38</v>
      </c>
      <c r="Q25" s="21">
        <f t="shared" ref="Q25:V25" si="6">SUM(Q26:Q33)</f>
        <v>9</v>
      </c>
      <c r="R25" s="21">
        <f t="shared" si="6"/>
        <v>27</v>
      </c>
      <c r="S25" s="21">
        <f t="shared" si="6"/>
        <v>0</v>
      </c>
      <c r="T25" s="21">
        <f t="shared" si="6"/>
        <v>0</v>
      </c>
      <c r="U25" s="21">
        <f t="shared" si="6"/>
        <v>9</v>
      </c>
      <c r="V25" s="21">
        <f t="shared" si="6"/>
        <v>23</v>
      </c>
      <c r="W25" s="22"/>
    </row>
    <row r="26" s="4" customFormat="1" ht="37.5" spans="1:23">
      <c r="A26" s="26">
        <v>19</v>
      </c>
      <c r="B26" s="26" t="s">
        <v>39</v>
      </c>
      <c r="C26" s="26" t="s">
        <v>142</v>
      </c>
      <c r="D26" s="26" t="s">
        <v>143</v>
      </c>
      <c r="E26" s="26" t="s">
        <v>144</v>
      </c>
      <c r="F26" s="26" t="s">
        <v>145</v>
      </c>
      <c r="G26" s="26" t="s">
        <v>146</v>
      </c>
      <c r="H26" s="27" t="s">
        <v>147</v>
      </c>
      <c r="I26" s="26" t="s">
        <v>34</v>
      </c>
      <c r="J26" s="26">
        <f t="shared" si="5"/>
        <v>0.095</v>
      </c>
      <c r="K26" s="26">
        <v>0.095</v>
      </c>
      <c r="L26" s="26"/>
      <c r="M26" s="26" t="s">
        <v>43</v>
      </c>
      <c r="N26" s="26" t="s">
        <v>44</v>
      </c>
      <c r="O26" s="26" t="s">
        <v>37</v>
      </c>
      <c r="P26" s="26" t="s">
        <v>38</v>
      </c>
      <c r="Q26" s="28">
        <v>1</v>
      </c>
      <c r="R26" s="28">
        <v>2</v>
      </c>
      <c r="S26" s="28">
        <v>0</v>
      </c>
      <c r="T26" s="28">
        <v>0</v>
      </c>
      <c r="U26" s="28">
        <v>1</v>
      </c>
      <c r="V26" s="28">
        <v>2</v>
      </c>
      <c r="W26" s="29"/>
    </row>
    <row r="27" s="4" customFormat="1" ht="37.5" spans="1:23">
      <c r="A27" s="26">
        <v>20</v>
      </c>
      <c r="B27" s="26" t="s">
        <v>51</v>
      </c>
      <c r="C27" s="26" t="s">
        <v>148</v>
      </c>
      <c r="D27" s="26" t="s">
        <v>143</v>
      </c>
      <c r="E27" s="26" t="s">
        <v>144</v>
      </c>
      <c r="F27" s="26" t="s">
        <v>145</v>
      </c>
      <c r="G27" s="26" t="s">
        <v>149</v>
      </c>
      <c r="H27" s="27" t="s">
        <v>150</v>
      </c>
      <c r="I27" s="26" t="s">
        <v>34</v>
      </c>
      <c r="J27" s="26">
        <f t="shared" si="5"/>
        <v>0.32</v>
      </c>
      <c r="K27" s="26">
        <v>0.32</v>
      </c>
      <c r="L27" s="26"/>
      <c r="M27" s="26" t="s">
        <v>55</v>
      </c>
      <c r="N27" s="26" t="s">
        <v>56</v>
      </c>
      <c r="O27" s="26" t="s">
        <v>37</v>
      </c>
      <c r="P27" s="26" t="s">
        <v>38</v>
      </c>
      <c r="Q27" s="28">
        <v>1</v>
      </c>
      <c r="R27" s="28">
        <v>6</v>
      </c>
      <c r="S27" s="28"/>
      <c r="T27" s="28"/>
      <c r="U27" s="28">
        <v>1</v>
      </c>
      <c r="V27" s="28">
        <v>6</v>
      </c>
      <c r="W27" s="29"/>
    </row>
    <row r="28" s="4" customFormat="1" ht="37.5" spans="1:23">
      <c r="A28" s="26">
        <v>21</v>
      </c>
      <c r="B28" s="26" t="s">
        <v>93</v>
      </c>
      <c r="C28" s="26" t="s">
        <v>151</v>
      </c>
      <c r="D28" s="26" t="s">
        <v>143</v>
      </c>
      <c r="E28" s="26" t="s">
        <v>144</v>
      </c>
      <c r="F28" s="26" t="s">
        <v>145</v>
      </c>
      <c r="G28" s="26" t="s">
        <v>152</v>
      </c>
      <c r="H28" s="27" t="s">
        <v>153</v>
      </c>
      <c r="I28" s="26" t="s">
        <v>34</v>
      </c>
      <c r="J28" s="26">
        <f t="shared" si="5"/>
        <v>0.095</v>
      </c>
      <c r="K28" s="26">
        <v>0.095</v>
      </c>
      <c r="L28" s="26"/>
      <c r="M28" s="26" t="s">
        <v>154</v>
      </c>
      <c r="N28" s="26" t="s">
        <v>155</v>
      </c>
      <c r="O28" s="26" t="s">
        <v>37</v>
      </c>
      <c r="P28" s="26" t="s">
        <v>38</v>
      </c>
      <c r="Q28" s="28">
        <v>1</v>
      </c>
      <c r="R28" s="28">
        <v>2</v>
      </c>
      <c r="S28" s="28">
        <v>0</v>
      </c>
      <c r="T28" s="28">
        <v>0</v>
      </c>
      <c r="U28" s="28">
        <v>1</v>
      </c>
      <c r="V28" s="28">
        <v>2</v>
      </c>
      <c r="W28" s="29"/>
    </row>
    <row r="29" s="4" customFormat="1" ht="56.25" spans="1:23">
      <c r="A29" s="26">
        <v>22</v>
      </c>
      <c r="B29" s="26" t="s">
        <v>99</v>
      </c>
      <c r="C29" s="26" t="s">
        <v>156</v>
      </c>
      <c r="D29" s="26" t="s">
        <v>143</v>
      </c>
      <c r="E29" s="26" t="s">
        <v>144</v>
      </c>
      <c r="F29" s="26" t="s">
        <v>145</v>
      </c>
      <c r="G29" s="26" t="s">
        <v>157</v>
      </c>
      <c r="H29" s="27" t="s">
        <v>158</v>
      </c>
      <c r="I29" s="26" t="s">
        <v>34</v>
      </c>
      <c r="J29" s="26">
        <f t="shared" si="5"/>
        <v>0.45</v>
      </c>
      <c r="K29" s="26">
        <v>0.45</v>
      </c>
      <c r="L29" s="26"/>
      <c r="M29" s="26" t="s">
        <v>103</v>
      </c>
      <c r="N29" s="26" t="s">
        <v>104</v>
      </c>
      <c r="O29" s="26" t="s">
        <v>37</v>
      </c>
      <c r="P29" s="26" t="s">
        <v>38</v>
      </c>
      <c r="Q29" s="28">
        <v>2</v>
      </c>
      <c r="R29" s="28">
        <v>6</v>
      </c>
      <c r="S29" s="28">
        <v>0</v>
      </c>
      <c r="T29" s="28">
        <v>0</v>
      </c>
      <c r="U29" s="28">
        <v>2</v>
      </c>
      <c r="V29" s="28">
        <v>6</v>
      </c>
      <c r="W29" s="29"/>
    </row>
    <row r="30" s="4" customFormat="1" ht="37.5" spans="1:23">
      <c r="A30" s="26">
        <v>23</v>
      </c>
      <c r="B30" s="26" t="s">
        <v>111</v>
      </c>
      <c r="C30" s="26" t="s">
        <v>159</v>
      </c>
      <c r="D30" s="26" t="s">
        <v>143</v>
      </c>
      <c r="E30" s="26" t="s">
        <v>144</v>
      </c>
      <c r="F30" s="26" t="s">
        <v>145</v>
      </c>
      <c r="G30" s="26" t="s">
        <v>160</v>
      </c>
      <c r="H30" s="27" t="s">
        <v>161</v>
      </c>
      <c r="I30" s="26" t="s">
        <v>34</v>
      </c>
      <c r="J30" s="26">
        <f t="shared" si="5"/>
        <v>0.225</v>
      </c>
      <c r="K30" s="26">
        <v>0.225</v>
      </c>
      <c r="L30" s="26"/>
      <c r="M30" s="26" t="s">
        <v>115</v>
      </c>
      <c r="N30" s="26" t="s">
        <v>116</v>
      </c>
      <c r="O30" s="26" t="s">
        <v>37</v>
      </c>
      <c r="P30" s="26" t="s">
        <v>38</v>
      </c>
      <c r="Q30" s="28">
        <v>1</v>
      </c>
      <c r="R30" s="28">
        <v>2</v>
      </c>
      <c r="S30" s="28">
        <v>0</v>
      </c>
      <c r="T30" s="28">
        <v>0</v>
      </c>
      <c r="U30" s="28">
        <v>1</v>
      </c>
      <c r="V30" s="28">
        <v>2</v>
      </c>
      <c r="W30" s="29"/>
    </row>
    <row r="31" s="4" customFormat="1" ht="37.5" spans="1:23">
      <c r="A31" s="26">
        <v>24</v>
      </c>
      <c r="B31" s="26" t="s">
        <v>123</v>
      </c>
      <c r="C31" s="26" t="s">
        <v>162</v>
      </c>
      <c r="D31" s="26" t="s">
        <v>143</v>
      </c>
      <c r="E31" s="26" t="s">
        <v>144</v>
      </c>
      <c r="F31" s="26" t="s">
        <v>145</v>
      </c>
      <c r="G31" s="26" t="s">
        <v>163</v>
      </c>
      <c r="H31" s="27" t="s">
        <v>164</v>
      </c>
      <c r="I31" s="26" t="s">
        <v>34</v>
      </c>
      <c r="J31" s="26">
        <f t="shared" si="5"/>
        <v>0.19</v>
      </c>
      <c r="K31" s="26">
        <v>0.19</v>
      </c>
      <c r="L31" s="26"/>
      <c r="M31" s="26" t="s">
        <v>127</v>
      </c>
      <c r="N31" s="26" t="s">
        <v>128</v>
      </c>
      <c r="O31" s="26" t="s">
        <v>37</v>
      </c>
      <c r="P31" s="26" t="s">
        <v>38</v>
      </c>
      <c r="Q31" s="28">
        <v>1</v>
      </c>
      <c r="R31" s="28">
        <v>2</v>
      </c>
      <c r="S31" s="28">
        <v>0</v>
      </c>
      <c r="T31" s="28">
        <v>0</v>
      </c>
      <c r="U31" s="28">
        <v>1</v>
      </c>
      <c r="V31" s="28">
        <v>2</v>
      </c>
      <c r="W31" s="29"/>
    </row>
    <row r="32" s="4" customFormat="1" ht="37.5" spans="1:23">
      <c r="A32" s="26">
        <v>25</v>
      </c>
      <c r="B32" s="26" t="s">
        <v>75</v>
      </c>
      <c r="C32" s="26" t="s">
        <v>165</v>
      </c>
      <c r="D32" s="26" t="s">
        <v>143</v>
      </c>
      <c r="E32" s="26" t="s">
        <v>144</v>
      </c>
      <c r="F32" s="26" t="s">
        <v>145</v>
      </c>
      <c r="G32" s="26" t="s">
        <v>166</v>
      </c>
      <c r="H32" s="27" t="s">
        <v>167</v>
      </c>
      <c r="I32" s="26" t="s">
        <v>34</v>
      </c>
      <c r="J32" s="26">
        <v>0.225</v>
      </c>
      <c r="K32" s="26">
        <v>0.225</v>
      </c>
      <c r="L32" s="26"/>
      <c r="M32" s="26" t="s">
        <v>79</v>
      </c>
      <c r="N32" s="26" t="s">
        <v>80</v>
      </c>
      <c r="O32" s="26" t="s">
        <v>37</v>
      </c>
      <c r="P32" s="26" t="s">
        <v>38</v>
      </c>
      <c r="Q32" s="26">
        <v>1</v>
      </c>
      <c r="R32" s="26">
        <v>3</v>
      </c>
      <c r="S32" s="26"/>
      <c r="T32" s="26"/>
      <c r="U32" s="26">
        <v>1</v>
      </c>
      <c r="V32" s="26">
        <v>3</v>
      </c>
      <c r="W32" s="29"/>
    </row>
    <row r="33" s="4" customFormat="1" ht="37.5" spans="1:23">
      <c r="A33" s="26">
        <v>26</v>
      </c>
      <c r="B33" s="26" t="s">
        <v>129</v>
      </c>
      <c r="C33" s="26" t="s">
        <v>168</v>
      </c>
      <c r="D33" s="26" t="s">
        <v>143</v>
      </c>
      <c r="E33" s="26" t="s">
        <v>144</v>
      </c>
      <c r="F33" s="26" t="s">
        <v>145</v>
      </c>
      <c r="G33" s="26" t="s">
        <v>169</v>
      </c>
      <c r="H33" s="27" t="s">
        <v>170</v>
      </c>
      <c r="I33" s="26" t="s">
        <v>34</v>
      </c>
      <c r="J33" s="26">
        <f t="shared" ref="J33:J42" si="7">K33+L33</f>
        <v>0.225</v>
      </c>
      <c r="K33" s="26">
        <v>0.225</v>
      </c>
      <c r="L33" s="26"/>
      <c r="M33" s="26" t="s">
        <v>129</v>
      </c>
      <c r="N33" s="26" t="s">
        <v>134</v>
      </c>
      <c r="O33" s="26" t="s">
        <v>37</v>
      </c>
      <c r="P33" s="26" t="s">
        <v>38</v>
      </c>
      <c r="Q33" s="28">
        <v>1</v>
      </c>
      <c r="R33" s="28">
        <v>4</v>
      </c>
      <c r="S33" s="28">
        <v>0</v>
      </c>
      <c r="T33" s="28">
        <v>0</v>
      </c>
      <c r="U33" s="28">
        <v>1</v>
      </c>
      <c r="V33" s="28"/>
      <c r="W33" s="29"/>
    </row>
    <row r="34" s="3" customFormat="1" ht="38" customHeight="1" spans="1:23">
      <c r="A34" s="30" t="s">
        <v>171</v>
      </c>
      <c r="B34" s="31"/>
      <c r="C34" s="31"/>
      <c r="D34" s="31"/>
      <c r="E34" s="31"/>
      <c r="F34" s="31"/>
      <c r="G34" s="31"/>
      <c r="H34" s="32"/>
      <c r="I34" s="30"/>
      <c r="J34" s="21">
        <f t="shared" si="7"/>
        <v>0.9</v>
      </c>
      <c r="K34" s="21">
        <v>0.9</v>
      </c>
      <c r="L34" s="21"/>
      <c r="M34" s="21"/>
      <c r="N34" s="21"/>
      <c r="O34" s="21"/>
      <c r="P34" s="21"/>
      <c r="Q34" s="33"/>
      <c r="R34" s="33">
        <v>18</v>
      </c>
      <c r="S34" s="33"/>
      <c r="T34" s="33"/>
      <c r="U34" s="33"/>
      <c r="V34" s="33"/>
      <c r="W34" s="22"/>
    </row>
    <row r="35" s="5" customFormat="1" ht="37.5" spans="1:23">
      <c r="A35" s="34">
        <v>27</v>
      </c>
      <c r="B35" s="34" t="s">
        <v>172</v>
      </c>
      <c r="C35" s="34" t="s">
        <v>173</v>
      </c>
      <c r="D35" s="34" t="s">
        <v>174</v>
      </c>
      <c r="E35" s="34" t="s">
        <v>175</v>
      </c>
      <c r="F35" s="34" t="s">
        <v>176</v>
      </c>
      <c r="G35" s="34" t="s">
        <v>177</v>
      </c>
      <c r="H35" s="35" t="s">
        <v>178</v>
      </c>
      <c r="I35" s="34" t="s">
        <v>34</v>
      </c>
      <c r="J35" s="34">
        <f t="shared" si="7"/>
        <v>0.9</v>
      </c>
      <c r="K35" s="34">
        <v>0.9</v>
      </c>
      <c r="L35" s="34"/>
      <c r="M35" s="34" t="s">
        <v>172</v>
      </c>
      <c r="N35" s="34" t="s">
        <v>179</v>
      </c>
      <c r="O35" s="34" t="s">
        <v>172</v>
      </c>
      <c r="P35" s="34" t="s">
        <v>179</v>
      </c>
      <c r="Q35" s="36"/>
      <c r="R35" s="36">
        <v>18</v>
      </c>
      <c r="S35" s="36"/>
      <c r="T35" s="36"/>
      <c r="U35" s="36"/>
      <c r="V35" s="36"/>
      <c r="W35" s="37"/>
    </row>
    <row r="36" s="3" customFormat="1" ht="34" customHeight="1" spans="1:23">
      <c r="A36" s="30" t="s">
        <v>180</v>
      </c>
      <c r="B36" s="31"/>
      <c r="C36" s="31"/>
      <c r="D36" s="31"/>
      <c r="E36" s="31"/>
      <c r="F36" s="31"/>
      <c r="G36" s="31"/>
      <c r="H36" s="32"/>
      <c r="I36" s="21"/>
      <c r="J36" s="21">
        <f t="shared" si="7"/>
        <v>177.84</v>
      </c>
      <c r="K36" s="21">
        <f>SUM(K37:K42)</f>
        <v>175.24</v>
      </c>
      <c r="L36" s="21">
        <f>SUM(L37:L42)</f>
        <v>2.6</v>
      </c>
      <c r="M36" s="21"/>
      <c r="N36" s="21"/>
      <c r="O36" s="21"/>
      <c r="P36" s="21"/>
      <c r="Q36" s="21">
        <f t="shared" ref="Q36:V36" si="8">SUM(Q37:Q42)</f>
        <v>1789</v>
      </c>
      <c r="R36" s="21">
        <f t="shared" si="8"/>
        <v>6749</v>
      </c>
      <c r="S36" s="21">
        <f t="shared" si="8"/>
        <v>59</v>
      </c>
      <c r="T36" s="21">
        <f t="shared" si="8"/>
        <v>208</v>
      </c>
      <c r="U36" s="21">
        <f t="shared" si="8"/>
        <v>14</v>
      </c>
      <c r="V36" s="21">
        <f t="shared" si="8"/>
        <v>49</v>
      </c>
      <c r="W36" s="22"/>
    </row>
    <row r="37" s="5" customFormat="1" ht="37.5" spans="1:23">
      <c r="A37" s="34">
        <v>28</v>
      </c>
      <c r="B37" s="34" t="s">
        <v>123</v>
      </c>
      <c r="C37" s="34" t="s">
        <v>181</v>
      </c>
      <c r="D37" s="34" t="s">
        <v>182</v>
      </c>
      <c r="E37" s="34" t="s">
        <v>183</v>
      </c>
      <c r="F37" s="34" t="s">
        <v>184</v>
      </c>
      <c r="G37" s="34" t="s">
        <v>163</v>
      </c>
      <c r="H37" s="35" t="s">
        <v>185</v>
      </c>
      <c r="I37" s="34" t="s">
        <v>34</v>
      </c>
      <c r="J37" s="34">
        <f t="shared" si="7"/>
        <v>29</v>
      </c>
      <c r="K37" s="34">
        <v>28.7</v>
      </c>
      <c r="L37" s="34">
        <v>0.3</v>
      </c>
      <c r="M37" s="34" t="s">
        <v>127</v>
      </c>
      <c r="N37" s="34" t="s">
        <v>128</v>
      </c>
      <c r="O37" s="34" t="s">
        <v>37</v>
      </c>
      <c r="P37" s="34" t="s">
        <v>38</v>
      </c>
      <c r="Q37" s="36">
        <v>396</v>
      </c>
      <c r="R37" s="36">
        <v>1562</v>
      </c>
      <c r="S37" s="36">
        <v>13</v>
      </c>
      <c r="T37" s="36">
        <v>41</v>
      </c>
      <c r="U37" s="36">
        <v>4</v>
      </c>
      <c r="V37" s="36">
        <v>10</v>
      </c>
      <c r="W37" s="37" t="s">
        <v>186</v>
      </c>
    </row>
    <row r="38" s="5" customFormat="1" ht="37.5" spans="1:23">
      <c r="A38" s="34">
        <v>29</v>
      </c>
      <c r="B38" s="34" t="s">
        <v>27</v>
      </c>
      <c r="C38" s="34" t="s">
        <v>187</v>
      </c>
      <c r="D38" s="34" t="s">
        <v>182</v>
      </c>
      <c r="E38" s="34" t="s">
        <v>183</v>
      </c>
      <c r="F38" s="34" t="s">
        <v>184</v>
      </c>
      <c r="G38" s="34" t="s">
        <v>188</v>
      </c>
      <c r="H38" s="35" t="s">
        <v>189</v>
      </c>
      <c r="I38" s="34" t="s">
        <v>34</v>
      </c>
      <c r="J38" s="34">
        <f t="shared" si="7"/>
        <v>31.74</v>
      </c>
      <c r="K38" s="34">
        <v>31.44</v>
      </c>
      <c r="L38" s="34">
        <v>0.3</v>
      </c>
      <c r="M38" s="34" t="s">
        <v>35</v>
      </c>
      <c r="N38" s="34" t="s">
        <v>36</v>
      </c>
      <c r="O38" s="34" t="s">
        <v>37</v>
      </c>
      <c r="P38" s="34" t="s">
        <v>38</v>
      </c>
      <c r="Q38" s="36">
        <v>67</v>
      </c>
      <c r="R38" s="36">
        <v>265</v>
      </c>
      <c r="S38" s="36">
        <v>0</v>
      </c>
      <c r="T38" s="36">
        <v>0</v>
      </c>
      <c r="U38" s="36">
        <v>0</v>
      </c>
      <c r="V38" s="36">
        <v>0</v>
      </c>
      <c r="W38" s="37" t="s">
        <v>186</v>
      </c>
    </row>
    <row r="39" s="5" customFormat="1" ht="37.5" spans="1:23">
      <c r="A39" s="34">
        <v>30</v>
      </c>
      <c r="B39" s="34" t="s">
        <v>27</v>
      </c>
      <c r="C39" s="34" t="s">
        <v>190</v>
      </c>
      <c r="D39" s="34" t="s">
        <v>182</v>
      </c>
      <c r="E39" s="34" t="s">
        <v>183</v>
      </c>
      <c r="F39" s="34" t="s">
        <v>184</v>
      </c>
      <c r="G39" s="34" t="s">
        <v>191</v>
      </c>
      <c r="H39" s="35" t="s">
        <v>192</v>
      </c>
      <c r="I39" s="34" t="s">
        <v>34</v>
      </c>
      <c r="J39" s="34">
        <f t="shared" si="7"/>
        <v>29.1</v>
      </c>
      <c r="K39" s="34">
        <v>28.8</v>
      </c>
      <c r="L39" s="34">
        <v>0.3</v>
      </c>
      <c r="M39" s="34" t="s">
        <v>35</v>
      </c>
      <c r="N39" s="34" t="s">
        <v>36</v>
      </c>
      <c r="O39" s="34" t="s">
        <v>37</v>
      </c>
      <c r="P39" s="34" t="s">
        <v>38</v>
      </c>
      <c r="Q39" s="36">
        <v>93</v>
      </c>
      <c r="R39" s="36">
        <v>329</v>
      </c>
      <c r="S39" s="36">
        <v>1</v>
      </c>
      <c r="T39" s="36">
        <v>1</v>
      </c>
      <c r="U39" s="36">
        <v>1</v>
      </c>
      <c r="V39" s="36">
        <v>1</v>
      </c>
      <c r="W39" s="37" t="s">
        <v>186</v>
      </c>
    </row>
    <row r="40" s="5" customFormat="1" ht="37.5" spans="1:23">
      <c r="A40" s="34">
        <v>31</v>
      </c>
      <c r="B40" s="34" t="s">
        <v>39</v>
      </c>
      <c r="C40" s="34" t="s">
        <v>193</v>
      </c>
      <c r="D40" s="34" t="s">
        <v>182</v>
      </c>
      <c r="E40" s="34" t="s">
        <v>183</v>
      </c>
      <c r="F40" s="34" t="s">
        <v>184</v>
      </c>
      <c r="G40" s="34" t="s">
        <v>146</v>
      </c>
      <c r="H40" s="35" t="s">
        <v>194</v>
      </c>
      <c r="I40" s="34" t="s">
        <v>34</v>
      </c>
      <c r="J40" s="34">
        <f t="shared" si="7"/>
        <v>25.5</v>
      </c>
      <c r="K40" s="34">
        <v>25.2</v>
      </c>
      <c r="L40" s="34">
        <v>0.3</v>
      </c>
      <c r="M40" s="34" t="s">
        <v>43</v>
      </c>
      <c r="N40" s="34" t="s">
        <v>44</v>
      </c>
      <c r="O40" s="34" t="s">
        <v>37</v>
      </c>
      <c r="P40" s="34" t="s">
        <v>38</v>
      </c>
      <c r="Q40" s="36">
        <v>167</v>
      </c>
      <c r="R40" s="36">
        <v>529</v>
      </c>
      <c r="S40" s="36">
        <v>13</v>
      </c>
      <c r="T40" s="36">
        <v>42</v>
      </c>
      <c r="U40" s="36">
        <v>4</v>
      </c>
      <c r="V40" s="36">
        <v>18</v>
      </c>
      <c r="W40" s="37" t="s">
        <v>186</v>
      </c>
    </row>
    <row r="41" s="5" customFormat="1" ht="112.5" spans="1:23">
      <c r="A41" s="34">
        <v>32</v>
      </c>
      <c r="B41" s="34" t="s">
        <v>87</v>
      </c>
      <c r="C41" s="34" t="s">
        <v>195</v>
      </c>
      <c r="D41" s="34" t="s">
        <v>182</v>
      </c>
      <c r="E41" s="34" t="s">
        <v>196</v>
      </c>
      <c r="F41" s="34" t="s">
        <v>197</v>
      </c>
      <c r="G41" s="34" t="s">
        <v>198</v>
      </c>
      <c r="H41" s="35" t="s">
        <v>199</v>
      </c>
      <c r="I41" s="34" t="s">
        <v>34</v>
      </c>
      <c r="J41" s="34">
        <f t="shared" si="7"/>
        <v>44.5</v>
      </c>
      <c r="K41" s="34">
        <v>43.8</v>
      </c>
      <c r="L41" s="34">
        <v>0.7</v>
      </c>
      <c r="M41" s="34" t="s">
        <v>91</v>
      </c>
      <c r="N41" s="34" t="s">
        <v>92</v>
      </c>
      <c r="O41" s="34" t="s">
        <v>37</v>
      </c>
      <c r="P41" s="34" t="s">
        <v>38</v>
      </c>
      <c r="Q41" s="36">
        <v>1059</v>
      </c>
      <c r="R41" s="36">
        <v>4029</v>
      </c>
      <c r="S41" s="36">
        <v>32</v>
      </c>
      <c r="T41" s="36">
        <v>124</v>
      </c>
      <c r="U41" s="36">
        <v>5</v>
      </c>
      <c r="V41" s="36">
        <v>20</v>
      </c>
      <c r="W41" s="37" t="s">
        <v>186</v>
      </c>
    </row>
    <row r="42" s="5" customFormat="1" ht="56.25" spans="1:23">
      <c r="A42" s="34">
        <v>33</v>
      </c>
      <c r="B42" s="34" t="s">
        <v>129</v>
      </c>
      <c r="C42" s="37" t="s">
        <v>200</v>
      </c>
      <c r="D42" s="34" t="s">
        <v>182</v>
      </c>
      <c r="E42" s="37" t="s">
        <v>196</v>
      </c>
      <c r="F42" s="37" t="s">
        <v>201</v>
      </c>
      <c r="G42" s="37" t="s">
        <v>202</v>
      </c>
      <c r="H42" s="38" t="s">
        <v>203</v>
      </c>
      <c r="I42" s="37" t="s">
        <v>34</v>
      </c>
      <c r="J42" s="34">
        <f t="shared" si="7"/>
        <v>18</v>
      </c>
      <c r="K42" s="37">
        <v>17.3</v>
      </c>
      <c r="L42" s="37">
        <v>0.7</v>
      </c>
      <c r="M42" s="39" t="s">
        <v>133</v>
      </c>
      <c r="N42" s="39" t="s">
        <v>134</v>
      </c>
      <c r="O42" s="34" t="s">
        <v>37</v>
      </c>
      <c r="P42" s="34" t="s">
        <v>38</v>
      </c>
      <c r="Q42" s="34">
        <v>7</v>
      </c>
      <c r="R42" s="34">
        <v>35</v>
      </c>
      <c r="S42" s="34">
        <v>0</v>
      </c>
      <c r="T42" s="34">
        <v>0</v>
      </c>
      <c r="U42" s="34">
        <v>0</v>
      </c>
      <c r="V42" s="34">
        <v>0</v>
      </c>
      <c r="W42" s="37" t="s">
        <v>186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J5:V5" name="区域1_3_4"/>
    <protectedRange sqref="K41:V41 O37:P39 O7:P19 O21:P22 O24:P31 O33:P33" name="区域1"/>
    <protectedRange sqref="J5:W5" name="区域1_3_4_1"/>
    <protectedRange sqref="O20:P20" name="区域1_1"/>
    <protectedRange sqref="O23:P23" name="区域1_2"/>
    <protectedRange sqref="K42:V42" name="区域1_3"/>
  </protectedRanges>
  <mergeCells count="28">
    <mergeCell ref="A1:B1"/>
    <mergeCell ref="A2:W2"/>
    <mergeCell ref="J3:L3"/>
    <mergeCell ref="A5:I5"/>
    <mergeCell ref="A6:H6"/>
    <mergeCell ref="A25:H25"/>
    <mergeCell ref="A34:H34"/>
    <mergeCell ref="A36:H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3_4" rangeCreator="" othersAccessPermission="edit"/>
    <arrUserId title="区域1" rangeCreator="" othersAccessPermission="edit"/>
    <arrUserId title="区域1_3_4_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结余资金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2018-12-22T18:22:00Z</dcterms:created>
  <dcterms:modified xsi:type="dcterms:W3CDTF">2026-01-29T01:56:59Z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4FEE7E8A38914409972C67BEA0FCEDFF_13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