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\2026年\2026年资金\县级资金\县级资金\资金批复\"/>
    </mc:Choice>
  </mc:AlternateContent>
  <bookViews>
    <workbookView windowWidth="28020" windowHeight="12240"/>
  </bookViews>
  <sheets>
    <sheet name="Sheet2" sheetId="1" r:id="rId1"/>
    <sheet name="Sheet1" sheetId="2" r:id="rId2"/>
  </sheets>
  <definedNames>
    <definedName name="_xlnm._FilterDatabase" localSheetId="0" hidden="1">Sheet2!$A$3:$W$3</definedName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<sst xmlns="http://schemas.openxmlformats.org/spreadsheetml/2006/main" count="455" uniqueCount="225">
  <si>
    <t>开阳县2026年县级常态化帮扶（县级财政衔接推进乡村振兴）资金项目明细表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</si>
  <si>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</si>
  <si>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</si>
  <si>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</si>
  <si>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</si>
  <si>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</si>
  <si>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</si>
  <si>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</si>
  <si>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</si>
  <si>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</si>
  <si>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</si>
  <si>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</si>
  <si>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</si>
  <si>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</si>
  <si>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r>
      <rPr>
        <sz val="12"/>
        <color theme="1"/>
        <rFont val="黑体"/>
        <charset val="134"/>
      </rPr>
      <t>受益农户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</si>
  <si>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受益农户（人）</t>
  </si>
  <si>
    <r>
      <rPr>
        <sz val="12"/>
        <color theme="1"/>
        <rFont val="黑体"/>
        <charset val="134"/>
      </rPr>
      <t>脱贫农户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</si>
  <si>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脱贫农户（人）</t>
  </si>
  <si>
    <r>
      <rPr>
        <sz val="12"/>
        <color theme="1"/>
        <rFont val="黑体"/>
        <charset val="134"/>
      </rPr>
      <t>监测农户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</si>
  <si>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监测农户（人）</t>
  </si>
  <si>
    <t>备注</t>
  </si>
  <si>
    <t>总投资</t>
  </si>
  <si>
    <t>直接工程费用</t>
  </si>
  <si>
    <t>独立费用</t>
  </si>
  <si>
    <t>合计</t>
  </si>
  <si>
    <t>一、旅居配套类项目</t>
  </si>
  <si>
    <t>开阳县文化和旅游局</t>
  </si>
  <si>
    <t>开阳“富硒山居”旅居品牌打造及推广项目</t>
  </si>
  <si>
    <t>产业发展</t>
  </si>
  <si>
    <t>加工流通项目</t>
  </si>
  <si>
    <t>品牌打造和展销平台</t>
  </si>
  <si>
    <t>重点区域：禾丰乡、南江乡；侧重区域：高寨乡、双流镇、紫兴街道</t>
  </si>
  <si>
    <t>1.“富硒山居” 小程序平台优化升级；编制品牌标识应用、民宿品牌管理、山居生活指南等系列规范，修订民宿服务评定标准。2.构建 “五硒” 主题产品及服务体系，培育 10 家中高端旅居标杆点位；编制重点点位主题氛围营造、硒文化特色打卡场景整体方案。3.开发适配旅居客群的文体康养配套产品，策划举办富硒文化体验周、山地徒步赛等特色品牌活动。4.搭建新媒体线上营销体系；精准开展客源地品牌推介，深化与旅行社、协会等渠道合作。</t>
  </si>
  <si>
    <t>新建</t>
  </si>
  <si>
    <t>卢   艳</t>
  </si>
  <si>
    <t>开阳县富硒系列品牌宣推项目</t>
  </si>
  <si>
    <t>龙广村</t>
  </si>
  <si>
    <t xml:space="preserve"> 
1.平寨桥桥体硒科普富硒作物造型（如茶、黄精）、健康标语；2.核心区设置硒知识语音故事二维码；3.平寨桥头农耕文化展示小品 ；4.富硒（系列）品牌宣推物料制作（宣传折页、宣传画册、采摘地图等）、VR导览平台、宣传片、旅居卡、富硒山居挂牌、灯杆广告等。</t>
  </si>
  <si>
    <t>二、产业发展类项目</t>
  </si>
  <si>
    <t>开阳县农业农村局</t>
  </si>
  <si>
    <t>开阳县农产品区域公用品牌宣传项目</t>
  </si>
  <si>
    <t>贵遵复线</t>
  </si>
  <si>
    <t>在贵遵复线选择高速公路高秆宣传推广开阳县农产品区域公用品牌。</t>
  </si>
  <si>
    <t>盛   利</t>
  </si>
  <si>
    <t>孔   毅</t>
  </si>
  <si>
    <t>禾丰乡</t>
  </si>
  <si>
    <t>禾丰乡穿洞村辣椒基地供水配套工程</t>
  </si>
  <si>
    <t>配套设施项目</t>
  </si>
  <si>
    <t>小型农田水利设施建设</t>
  </si>
  <si>
    <t>穿洞村</t>
  </si>
  <si>
    <t>新建200m³蓄水池1座，新建5m³沉淀池1座，新建PE100级dn110（1.6mpa）管900m，新建PE100级dn50（1.6mpa）管3900m。</t>
  </si>
  <si>
    <t>禾丰乡人民政府</t>
  </si>
  <si>
    <t>兰文珍</t>
  </si>
  <si>
    <t>以工代赈</t>
  </si>
  <si>
    <t>三、因户施策类项目</t>
  </si>
  <si>
    <t>龙水乡</t>
  </si>
  <si>
    <t>龙水乡2026年“雨露计划”教育补助项目</t>
  </si>
  <si>
    <t>巩固三保障成果</t>
  </si>
  <si>
    <t>教育</t>
  </si>
  <si>
    <t>享受“雨露计划”职业教育补助</t>
  </si>
  <si>
    <t>新场村</t>
  </si>
  <si>
    <t>享受“雨露计划”职业教育补助1人（高职）</t>
  </si>
  <si>
    <t>龙水乡人民政府</t>
  </si>
  <si>
    <t>罗寅珑</t>
  </si>
  <si>
    <t>毛云乡</t>
  </si>
  <si>
    <t>毛云乡2026年县级资金生猪、肉牛到户产业奖补项目</t>
  </si>
  <si>
    <t>生产项目</t>
  </si>
  <si>
    <t>养殖业基地</t>
  </si>
  <si>
    <t>毛栗庄村
黄孔村
鲁底村
簸箕村</t>
  </si>
  <si>
    <t>毛云乡1户脱贫户、5户监测对象生猪养殖19头、肉牛养殖5头。</t>
  </si>
  <si>
    <t>毛云乡人民政府</t>
  </si>
  <si>
    <t>孔潋滟</t>
  </si>
  <si>
    <t>开阳县住房和城乡建设局</t>
  </si>
  <si>
    <t>开阳县2026年脱贫户、监测户房屋透风漏雨整治项目</t>
  </si>
  <si>
    <t>住房</t>
  </si>
  <si>
    <t>农村危房改造等住房改造</t>
  </si>
  <si>
    <t>开阳县涉及乡镇街道的11个</t>
  </si>
  <si>
    <t>对2026年开阳县40户脱贫户、监测户房屋透风漏雨进行整治。</t>
  </si>
  <si>
    <t>王晓东</t>
  </si>
  <si>
    <t>考核补短</t>
  </si>
  <si>
    <t>开阳县监测户防贫保补助项目</t>
  </si>
  <si>
    <t>综合保障</t>
  </si>
  <si>
    <t>防贫保险</t>
  </si>
  <si>
    <t>开阳县</t>
  </si>
  <si>
    <t>开阳县18个乡（镇、街道）监测户：1600人购买防贫保险。</t>
  </si>
  <si>
    <t>钱正明</t>
  </si>
  <si>
    <t>四、农村基础设施项目</t>
  </si>
  <si>
    <t>紫兴街道</t>
  </si>
  <si>
    <t>群兴村进组道路维修项目</t>
  </si>
  <si>
    <t>乡村建设行动</t>
  </si>
  <si>
    <t>农村基础设施</t>
  </si>
  <si>
    <t xml:space="preserve">                                                                                                                               农村道路建设</t>
  </si>
  <si>
    <t>群兴村博上
山林湾组</t>
  </si>
  <si>
    <t>群兴村山林湾组、博上组进组道路破损修复3.5米宽长610米、3米宽长444米。其中博上组3.5米宽道路长515米；3米宽道路210米。山林湾组宽3米道路长234米；3.5米宽道路95米。</t>
  </si>
  <si>
    <t>紫兴街道办事处</t>
  </si>
  <si>
    <t>张惊鸿</t>
  </si>
  <si>
    <t>鱼上村进组道路维修项目</t>
  </si>
  <si>
    <t xml:space="preserve">                                                                                                                                                                         农村道路建设</t>
  </si>
  <si>
    <t>鱼上村</t>
  </si>
  <si>
    <t>鱼上村坡头上组进组道路建设长293米，宽3米，厚15公分；窑上坪组产业路建设长690米，宽3.5米，厚15公分；何家庄组进组路建设长220米，宽3.5米，厚15公分；打铁哨组产业路建设长490米，宽3.5米，厚15公分。</t>
  </si>
  <si>
    <t>顶方村顶坝坪产业路建设项目</t>
  </si>
  <si>
    <t>产业路</t>
  </si>
  <si>
    <t>顶坝坪组</t>
  </si>
  <si>
    <t>道路建设总长1.7公里，（其中长1.4公里，宽4米，厚0.15米，长300米，宽3.5米，厚0.15米。）</t>
  </si>
  <si>
    <t>高寨乡</t>
  </si>
  <si>
    <t>高寨乡平寨村串户路硬化项目</t>
  </si>
  <si>
    <t>平寨村</t>
  </si>
  <si>
    <t>新建平寨村下卜、后槽、光中、马史组串户硬化4900平方米，厚15公分，C25混凝土路面。</t>
  </si>
  <si>
    <t>高寨乡人民政府</t>
  </si>
  <si>
    <t>许艳莉</t>
  </si>
  <si>
    <t>高寨乡久场村农田灌溉沟渠项目</t>
  </si>
  <si>
    <t>久场村</t>
  </si>
  <si>
    <t>新建灌溉沟渠长度1900米，规格30*30，新建堡坎300个立方米</t>
  </si>
  <si>
    <t>冯三镇</t>
  </si>
  <si>
    <t>四坪村高梁厂片区入户路硬化建设项目</t>
  </si>
  <si>
    <t>四坪村</t>
  </si>
  <si>
    <t>四坪村高梁厂片区入户路硬化建设项目：新建入户路硬化4380米，宽3米，厚15公分，c25混凝土</t>
  </si>
  <si>
    <t>冯三镇人民政府</t>
  </si>
  <si>
    <t>林姜先</t>
  </si>
  <si>
    <t>堕秧村通组路建设项目</t>
  </si>
  <si>
    <t>农村道路建设</t>
  </si>
  <si>
    <t>堕秧村</t>
  </si>
  <si>
    <t>堕秧村通组路建设项目：新建道路1590米，路面宽3米，厚度15公分，C25混凝土路面；其中云堡240米、大元252米、上坝298米、新寨、高田坎310米、大院坝490米</t>
  </si>
  <si>
    <t>堕秧村坳上组通组路建设项目</t>
  </si>
  <si>
    <t>堕秧村坳上组通组路建设项目：新建道路810米，路面宽3米，厚度15公分，C25混凝土路面，2个错车道</t>
  </si>
  <si>
    <t>宅吉乡</t>
  </si>
  <si>
    <t>保星村串户路硬化项目</t>
  </si>
  <si>
    <t>保星村</t>
  </si>
  <si>
    <t>新建泊湾组串户路长830米、宽3.5米，2905平方米；瓮口塘组串户路长650米，宽3.5米，2275平方米；宋家窝长60米，宽4.5米，270平方米。</t>
  </si>
  <si>
    <t>宅吉乡人民政府</t>
  </si>
  <si>
    <t>何籽娴</t>
  </si>
  <si>
    <t>毛栗庄村大坪组道路硬化项目</t>
  </si>
  <si>
    <t>大坪组</t>
  </si>
  <si>
    <t>大坪组通组路硬化总长902米：其中，570米（3.5米宽）；200米（3.3米宽）；100米（3.2米宽）；32米（3米宽）。堡坎65立方米，错车道3个。</t>
  </si>
  <si>
    <t>毛云乡鲁底村农田灌溉沟渠项目</t>
  </si>
  <si>
    <t>坪上组
老屋基组</t>
  </si>
  <si>
    <t>新建灌溉沟渠长度1500米，规格40cm*40cm.</t>
  </si>
  <si>
    <t>禾丰乡穿洞村辣椒基地产业路补短工程</t>
  </si>
  <si>
    <t>产业路硬化，全长571米，宽3.5米，厚0.15米。</t>
  </si>
  <si>
    <t>龙岗镇</t>
  </si>
  <si>
    <t>卡比村溷塘组道路维修项目</t>
  </si>
  <si>
    <t>卡比村</t>
  </si>
  <si>
    <t>溷塘组4米宽路面硬化28米，厚15厘米，堡坎80m³。</t>
  </si>
  <si>
    <t>龙岗镇人民政府</t>
  </si>
  <si>
    <t>杨   扬</t>
  </si>
  <si>
    <t>大荆村肉牛产业基础设施建设项目</t>
  </si>
  <si>
    <t xml:space="preserve">                             农村道路建设</t>
  </si>
  <si>
    <t>大荆村</t>
  </si>
  <si>
    <t>大荆村产业路硬化长200米，宽3米，15cm厚、C25混凝土路面</t>
  </si>
  <si>
    <t>楠木渡镇</t>
  </si>
  <si>
    <t>楠木渡镇黄木村花山组、岔沟组通组道路硬化</t>
  </si>
  <si>
    <t>黄木村</t>
  </si>
  <si>
    <t>黄木村道路硬化长度2公里，共计5700平方米（其中花山组通组道路长2000平方米，15cm厚、C25砼路面；岔沟组产业道路2150平方米，15cm厚、C25砼路面；柏杨组串寨道路1550平方米，15cm厚、C25砼路面），修建蔬菜产业蓄水池30m³。</t>
  </si>
  <si>
    <t>楠木渡镇人民政府</t>
  </si>
  <si>
    <t>张祥芬</t>
  </si>
  <si>
    <t>楠木渡镇谷阳村小寨组灌溉沟渠建设项目</t>
  </si>
  <si>
    <t>谷阳村</t>
  </si>
  <si>
    <t>楠木渡镇谷阳村小寨组灌溉沟渠新建长660米，宽60cm，高80cm，底板厚10cm，沟邦厚20cm，混凝土强度c20,10cm厚碎石垫层。</t>
  </si>
  <si>
    <t>南江乡</t>
  </si>
  <si>
    <t>新隆村产业路目建设项目</t>
  </si>
  <si>
    <t>新隆村</t>
  </si>
  <si>
    <t>新隆村新建产业路长1600米，宽3米，错车道4个，15cm厚、C25砼路面。</t>
  </si>
  <si>
    <t>南江乡人民政府</t>
  </si>
  <si>
    <t>梁永洋</t>
  </si>
  <si>
    <t>毛家院村老罗田组产业路建设项目</t>
  </si>
  <si>
    <t>毛家院村</t>
  </si>
  <si>
    <t>毛家院村老罗田组路硬化长350米，宽4.5米，15cm厚、C25砼路面。</t>
  </si>
  <si>
    <t>龙广村黄泥田组产业路建设项目</t>
  </si>
  <si>
    <t>龙光村黄泥田组路硬化长780米，宽3.5米，15cm厚、C25砼路面，2个错车道。</t>
  </si>
  <si>
    <t>东湖社区安置点维修维护项目</t>
  </si>
  <si>
    <t>易地搬迁后扶</t>
  </si>
  <si>
    <t>“一站式”社区综合服务设施建设</t>
  </si>
  <si>
    <t>东湖社区</t>
  </si>
  <si>
    <r>
      <rPr>
        <sz val="11"/>
        <color rgb="FF000000"/>
        <rFont val="宋体"/>
        <charset val="134"/>
      </rPr>
      <t>安置小区2期2栋（1单元）、3栋（1、2单元）、4栋（1、2单元）、5栋（1、2、3单元）、6栋（1、2、3单元）、7栋（1、2、3单元）屋顶渗水漏水维修：2310.00平方米；安置小区公共排污管道疏通与修复：72.7米，其中：3期2栋旁PVC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宋体"/>
        <charset val="134"/>
      </rPr>
      <t>U排水管dn160-26米，3期5栋旁DN300聚氯乙烯（改性无水磷石膏）双壁波纹排水管12米，2期7栋旁DN400聚氯乙烯（改性无水磷石膏）双壁波纹排水管15.2米，3期5栋更换PVC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宋体"/>
        <charset val="134"/>
      </rPr>
      <t>U排水管dn110-13.5米，3期7栋更换PVC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宋体"/>
        <charset val="134"/>
      </rPr>
      <t>U排水管dn110-6米。安置小区“老宝贝乐园食堂”墙面、地面、天花维修。</t>
    </r>
  </si>
  <si>
    <t>开阳县综合行政执法局</t>
  </si>
  <si>
    <t>开阳县2026年第三批垃圾收集设施采购项目</t>
  </si>
  <si>
    <t>人居环境整治</t>
  </si>
  <si>
    <t>农村垃圾治理</t>
  </si>
  <si>
    <t>18个乡镇街道</t>
  </si>
  <si>
    <t>采购勾臂式垃圾斗85个。</t>
  </si>
  <si>
    <t>王小江</t>
  </si>
  <si>
    <t>五、项目管理费</t>
  </si>
  <si>
    <t>开阳县2026年农田水利灌溉沟渠建设项目监理费</t>
  </si>
  <si>
    <t>项目管理费</t>
  </si>
  <si>
    <t>用于2026年农田水利灌溉沟渠建设项目监理费</t>
  </si>
  <si>
    <t>附件2：</t>
  </si>
  <si>
    <t>开阳县2026年县级常态化帮扶（县级财政衔接推进乡村振兴）资金项目绩效目标申报表</t>
  </si>
  <si>
    <t>（2026年度）</t>
  </si>
  <si>
    <t>项目名称：开阳县2026年县级常态化帮扶（县级财政衔接推进乡村振兴）资金项目</t>
  </si>
  <si>
    <t>主管部门：开阳县农业农村局</t>
  </si>
  <si>
    <t>资金情况（万元）</t>
  </si>
  <si>
    <t>年度资金总额：</t>
  </si>
  <si>
    <t>986</t>
  </si>
  <si>
    <t xml:space="preserve">    财政拨款</t>
  </si>
  <si>
    <t xml:space="preserve">        其中：上级补助</t>
  </si>
  <si>
    <t xml:space="preserve">              本级安排</t>
  </si>
  <si>
    <t xml:space="preserve">    其他资金</t>
  </si>
  <si>
    <t>总体目标</t>
  </si>
  <si>
    <t>巩固全县脱贫攻坚成果同乡村振兴的有效衔接</t>
  </si>
  <si>
    <t>绩          效                指                 标</t>
  </si>
  <si>
    <t>一级指标</t>
  </si>
  <si>
    <t>二级指标</t>
  </si>
  <si>
    <t>三级指标</t>
  </si>
  <si>
    <t>指标值</t>
  </si>
  <si>
    <t>说明</t>
  </si>
  <si>
    <t>产出指标</t>
  </si>
  <si>
    <t>数量指标</t>
  </si>
  <si>
    <t>巩固脱贫人口和监测对象人口</t>
  </si>
  <si>
    <t>质量指标</t>
  </si>
  <si>
    <t>巩固成效率</t>
  </si>
  <si>
    <t>时效指标</t>
  </si>
  <si>
    <t>实施年限</t>
  </si>
  <si>
    <t>5个月</t>
  </si>
  <si>
    <t>成本指标</t>
  </si>
  <si>
    <t>项目实际支出是否控制在批复概算的单价内</t>
  </si>
  <si>
    <t>是</t>
  </si>
  <si>
    <t>效益指标</t>
  </si>
  <si>
    <t>社会效益指标</t>
  </si>
  <si>
    <t>政府巩固脱贫成效率</t>
  </si>
  <si>
    <t>经济效益指标</t>
  </si>
  <si>
    <t>脱贫人口人均可支配收入增加幅度高于全国平均水平</t>
  </si>
  <si>
    <t>高于全国平均水平</t>
  </si>
  <si>
    <t>服务对象满意度指标</t>
  </si>
  <si>
    <t>脱贫户（监测对象）对项目实施的满意率</t>
  </si>
  <si>
    <t>≥96%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</si>
</sst>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#,##0.00;[=0]&quot;&quot;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9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Arial"/>
      <charset val="134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6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/>
  </cellStyleXfs>
  <cellXfs count="86">
    <xf numFmtId="0" fontId="0" fillId="0" borderId="0" xfId="0">
      <alignment vertical="center"/>
    </xf>
    <xf numFmtId="0" fontId="0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0" fontId="2" fillId="0" borderId="0" xfId="50" applyFont="1" applyFill="1" applyAlignment="1" applyProtection="1">
      <alignment horizontal="center" vertical="center" wrapText="1"/>
      <protection locked="0"/>
    </xf>
    <xf numFmtId="0" fontId="3" fillId="0" borderId="0" xfId="50" applyFont="1" applyFill="1" applyAlignment="1" applyProtection="1">
      <alignment horizontal="center" vertical="center"/>
      <protection locked="0"/>
    </xf>
    <xf numFmtId="0" fontId="3" fillId="2" borderId="1" xfId="51" applyFont="1" applyFill="1" applyBorder="1" applyAlignment="1" applyProtection="1">
      <alignment horizontal="left" vertical="center" wrapText="1"/>
      <protection locked="0"/>
    </xf>
    <xf numFmtId="0" fontId="3" fillId="2" borderId="2" xfId="51" applyFont="1" applyFill="1" applyBorder="1" applyAlignment="1" applyProtection="1">
      <alignment horizontal="left" vertical="center" wrapText="1"/>
      <protection locked="0"/>
    </xf>
    <xf numFmtId="0" fontId="3" fillId="2" borderId="3" xfId="51" applyFont="1" applyFill="1" applyBorder="1" applyAlignment="1" applyProtection="1">
      <alignment horizontal="left" vertical="center" wrapText="1"/>
      <protection locked="0"/>
    </xf>
    <xf numFmtId="0" fontId="3" fillId="2" borderId="4" xfId="50" applyFont="1" applyFill="1" applyBorder="1" applyAlignment="1" applyProtection="1">
      <alignment horizontal="center" vertical="center"/>
      <protection locked="0"/>
    </xf>
    <xf numFmtId="0" fontId="3" fillId="2" borderId="5" xfId="50" applyFont="1" applyFill="1" applyBorder="1" applyAlignment="1" applyProtection="1">
      <alignment horizontal="center" vertical="center"/>
      <protection locked="0"/>
    </xf>
    <xf numFmtId="0" fontId="3" fillId="2" borderId="6" xfId="51" applyFont="1" applyFill="1" applyBorder="1" applyAlignment="1" applyProtection="1">
      <alignment horizontal="left" vertical="center" wrapText="1"/>
      <protection locked="0"/>
    </xf>
    <xf numFmtId="49" fontId="3" fillId="2" borderId="1" xfId="51" applyNumberFormat="1" applyFont="1" applyFill="1" applyBorder="1" applyAlignment="1" applyProtection="1">
      <alignment horizontal="center" vertical="center" wrapText="1"/>
      <protection locked="0"/>
    </xf>
    <xf numFmtId="49" fontId="3" fillId="2" borderId="2" xfId="51" applyNumberFormat="1" applyFont="1" applyFill="1" applyBorder="1" applyAlignment="1" applyProtection="1">
      <alignment horizontal="center" vertical="center" wrapText="1"/>
      <protection locked="0"/>
    </xf>
    <xf numFmtId="49" fontId="3" fillId="2" borderId="3" xfId="51" applyNumberFormat="1" applyFont="1" applyFill="1" applyBorder="1" applyAlignment="1" applyProtection="1">
      <alignment horizontal="center" vertical="center" wrapText="1"/>
      <protection locked="0"/>
    </xf>
    <xf numFmtId="0" fontId="3" fillId="2" borderId="7" xfId="50" applyFont="1" applyFill="1" applyBorder="1" applyAlignment="1" applyProtection="1">
      <alignment horizontal="center" vertical="center"/>
      <protection locked="0"/>
    </xf>
    <xf numFmtId="0" fontId="3" fillId="2" borderId="8" xfId="50" applyFont="1" applyFill="1" applyBorder="1" applyAlignment="1" applyProtection="1">
      <alignment horizontal="center" vertical="center"/>
      <protection locked="0"/>
    </xf>
    <xf numFmtId="0" fontId="3" fillId="2" borderId="9" xfId="50" applyFont="1" applyFill="1" applyBorder="1" applyAlignment="1" applyProtection="1">
      <alignment horizontal="center" vertical="center"/>
      <protection locked="0"/>
    </xf>
    <xf numFmtId="0" fontId="3" fillId="2" borderId="10" xfId="50" applyFont="1" applyFill="1" applyBorder="1" applyAlignment="1" applyProtection="1">
      <alignment horizontal="center" vertical="center"/>
      <protection locked="0"/>
    </xf>
    <xf numFmtId="0" fontId="3" fillId="2" borderId="1" xfId="51" applyFont="1" applyFill="1" applyBorder="1" applyAlignment="1" applyProtection="1">
      <alignment horizontal="center" vertical="center" wrapText="1"/>
      <protection locked="0"/>
    </xf>
    <xf numFmtId="0" fontId="3" fillId="2" borderId="2" xfId="51" applyFont="1" applyFill="1" applyBorder="1" applyAlignment="1" applyProtection="1">
      <alignment horizontal="center" vertical="center" wrapText="1"/>
      <protection locked="0"/>
    </xf>
    <xf numFmtId="0" fontId="3" fillId="2" borderId="3" xfId="51" applyFont="1" applyFill="1" applyBorder="1" applyAlignment="1" applyProtection="1">
      <alignment horizontal="center" vertical="center" wrapText="1"/>
      <protection locked="0"/>
    </xf>
    <xf numFmtId="0" fontId="3" fillId="2" borderId="6" xfId="51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 wrapText="1"/>
      <protection locked="0"/>
    </xf>
    <xf numFmtId="176" fontId="3" fillId="2" borderId="6" xfId="51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49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vertical="center"/>
    </xf>
    <xf numFmtId="9" fontId="3" fillId="0" borderId="6" xfId="49" applyNumberFormat="1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/>
      <protection locked="0"/>
    </xf>
    <xf numFmtId="9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0" xfId="0" applyNumberFormat="1" applyFont="1" applyFill="1" applyBorder="1" applyAlignment="1">
      <alignment vertical="center"/>
    </xf>
    <xf numFmtId="0" fontId="5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top"/>
    </xf>
    <xf numFmtId="0" fontId="6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horizontal="center" vertical="center"/>
    </xf>
    <xf numFmtId="0" fontId="0" fillId="2" borderId="0" xfId="0" applyNumberFormat="1" applyFont="1" applyFill="1" applyBorder="1" applyAlignment="1">
      <alignment horizontal="left" vertical="center"/>
    </xf>
    <xf numFmtId="0" fontId="0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9" fontId="5" fillId="0" borderId="6" xfId="49" applyNumberFormat="1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6" xfId="49" applyFont="1" applyFill="1" applyBorder="1" applyAlignment="1">
      <alignment horizontal="center" vertical="center" wrapText="1"/>
    </xf>
    <xf numFmtId="0" fontId="5" fillId="0" borderId="11" xfId="49" applyFont="1" applyFill="1" applyBorder="1" applyAlignment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>
      <alignment horizontal="left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49" fontId="5" fillId="0" borderId="6" xfId="49" applyNumberFormat="1" applyFont="1" applyFill="1" applyBorder="1" applyAlignment="1">
      <alignment horizontal="left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Fill="1" applyBorder="1" applyAlignment="1" applyProtection="1">
      <alignment horizontal="left" vertical="center" wrapText="1"/>
      <protection locked="0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6" xfId="0" applyNumberFormat="1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11" fillId="0" borderId="6" xfId="0" applyFont="1" applyFill="1" applyBorder="1" applyAlignment="1" applyProtection="1">
      <alignment horizontal="center" vertical="center"/>
    </xf>
    <xf numFmtId="0" fontId="11" fillId="0" borderId="13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11" fillId="0" borderId="6" xfId="0" applyFont="1" applyFill="1" applyBorder="1" applyAlignment="1" applyProtection="1">
      <alignment horizontal="left"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left" vertical="center" wrapText="1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15" xfId="0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 applyProtection="1">
      <alignment horizontal="left" vertical="center" wrapText="1"/>
      <protection locked="0"/>
    </xf>
    <xf numFmtId="0" fontId="12" fillId="0" borderId="6" xfId="0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9"/>
  <sheetViews>
    <sheetView tabSelected="1" zoomScale="70" zoomScaleNormal="70" workbookViewId="0">
      <pane ySplit="3" topLeftCell="A34" activePane="bottomLeft" state="frozen"/>
      <selection/>
      <selection pane="bottomLeft" activeCell="Q37" sqref="Q37"/>
    </sheetView>
  </sheetViews>
  <sheetFormatPr defaultColWidth="9" defaultRowHeight="13.5"/>
  <cols>
    <col min="1" max="1" width="5.13333333333333" style="35" customWidth="1"/>
    <col min="2" max="2" width="9" style="35"/>
    <col min="3" max="3" width="15.2083333333333" style="35" customWidth="1"/>
    <col min="4" max="4" width="12.2083333333333" style="35" customWidth="1"/>
    <col min="5" max="5" width="11.5166666666667" style="35" customWidth="1"/>
    <col min="6" max="6" width="10.75" style="35" customWidth="1"/>
    <col min="7" max="7" width="12.6333333333333" style="35" customWidth="1"/>
    <col min="8" max="8" width="39.5833333333333" style="41" customWidth="1"/>
    <col min="9" max="9" width="9" style="35"/>
    <col min="10" max="10" width="12.9166666666667" style="35" customWidth="1"/>
    <col min="11" max="11" width="12.6333333333333" style="35" customWidth="1"/>
    <col min="12" max="12" width="7.5" style="35" customWidth="1"/>
    <col min="13" max="13" width="10" style="35" customWidth="1"/>
    <col min="14" max="23" width="9" style="35"/>
    <col min="24" max="16384" width="9" style="42"/>
  </cols>
  <sheetData>
    <row r="1" s="35" customFormat="1" ht="50" customHeight="1" spans="1:23">
      <c r="A1" s="43" t="s">
        <v>0</v>
      </c>
      <c r="B1" s="43"/>
      <c r="C1" s="43"/>
      <c r="D1" s="43"/>
      <c r="E1" s="43"/>
      <c r="F1" s="43"/>
      <c r="G1" s="43"/>
      <c r="H1" s="44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="36" customFormat="1" ht="14.25" spans="1:23">
      <c r="A2" s="45" t="s">
        <v>1</v>
      </c>
      <c r="B2" s="46" t="s">
        <v>2</v>
      </c>
      <c r="C2" s="46" t="s">
        <v>3</v>
      </c>
      <c r="D2" s="47" t="s">
        <v>4</v>
      </c>
      <c r="E2" s="47" t="s">
        <v>5</v>
      </c>
      <c r="F2" s="47" t="s">
        <v>6</v>
      </c>
      <c r="G2" s="46" t="s">
        <v>7</v>
      </c>
      <c r="H2" s="46" t="s">
        <v>8</v>
      </c>
      <c r="I2" s="46" t="s">
        <v>9</v>
      </c>
      <c r="J2" s="46" t="s">
        <v>10</v>
      </c>
      <c r="K2" s="46"/>
      <c r="L2" s="46"/>
      <c r="M2" s="46" t="s">
        <v>11</v>
      </c>
      <c r="N2" s="46" t="s">
        <v>12</v>
      </c>
      <c r="O2" s="46" t="s">
        <v>13</v>
      </c>
      <c r="P2" s="46" t="s">
        <v>12</v>
      </c>
      <c r="Q2" s="48" t="s">
        <v>14</v>
      </c>
      <c r="R2" s="46" t="s">
        <v>15</v>
      </c>
      <c r="S2" s="48" t="s">
        <v>16</v>
      </c>
      <c r="T2" s="46" t="s">
        <v>17</v>
      </c>
      <c r="U2" s="48" t="s">
        <v>18</v>
      </c>
      <c r="V2" s="46" t="s">
        <v>19</v>
      </c>
      <c r="W2" s="47" t="s">
        <v>20</v>
      </c>
    </row>
    <row r="3" s="36" customFormat="1" ht="28.5" spans="1:23">
      <c r="A3" s="49"/>
      <c r="B3" s="49"/>
      <c r="C3" s="49"/>
      <c r="D3" s="50"/>
      <c r="E3" s="50"/>
      <c r="F3" s="50"/>
      <c r="G3" s="49"/>
      <c r="H3" s="49"/>
      <c r="I3" s="49"/>
      <c r="J3" s="50" t="s">
        <v>21</v>
      </c>
      <c r="K3" s="50" t="s">
        <v>22</v>
      </c>
      <c r="L3" s="50" t="s">
        <v>23</v>
      </c>
      <c r="M3" s="46"/>
      <c r="N3" s="46"/>
      <c r="O3" s="46"/>
      <c r="P3" s="46"/>
      <c r="Q3" s="46"/>
      <c r="R3" s="46"/>
      <c r="S3" s="46"/>
      <c r="T3" s="46"/>
      <c r="U3" s="46"/>
      <c r="V3" s="46"/>
      <c r="W3" s="47"/>
    </row>
    <row r="4" s="36" customFormat="1" ht="34" customHeight="1" spans="1:23">
      <c r="A4" s="46" t="s">
        <v>24</v>
      </c>
      <c r="B4" s="46"/>
      <c r="C4" s="46"/>
      <c r="D4" s="46"/>
      <c r="E4" s="46"/>
      <c r="F4" s="46"/>
      <c r="G4" s="46"/>
      <c r="H4" s="51"/>
      <c r="I4" s="46"/>
      <c r="J4" s="47">
        <f t="shared" ref="J4:L4" si="0">J5+J8+J11+J16+J38</f>
        <v>986</v>
      </c>
      <c r="K4" s="47">
        <f t="shared" si="0"/>
        <v>965.7</v>
      </c>
      <c r="L4" s="47">
        <f t="shared" si="0"/>
        <v>20.3</v>
      </c>
      <c r="M4" s="46"/>
      <c r="N4" s="46"/>
      <c r="O4" s="46"/>
      <c r="P4" s="46"/>
      <c r="Q4" s="47">
        <f t="shared" ref="Q4:V4" si="1">Q5+Q8+Q11+Q16+Q38</f>
        <v>2738</v>
      </c>
      <c r="R4" s="47">
        <f t="shared" si="1"/>
        <v>12194</v>
      </c>
      <c r="S4" s="52">
        <f t="shared" si="1"/>
        <v>150</v>
      </c>
      <c r="T4" s="50">
        <f t="shared" si="1"/>
        <v>502</v>
      </c>
      <c r="U4" s="50">
        <f t="shared" si="1"/>
        <v>47</v>
      </c>
      <c r="V4" s="50">
        <f t="shared" si="1"/>
        <v>1745</v>
      </c>
      <c r="W4" s="50"/>
    </row>
    <row r="5" s="36" customFormat="1" ht="29" customHeight="1" spans="1:23">
      <c r="A5" s="53" t="s">
        <v>25</v>
      </c>
      <c r="B5" s="51"/>
      <c r="C5" s="51"/>
      <c r="D5" s="51"/>
      <c r="E5" s="51"/>
      <c r="F5" s="51"/>
      <c r="G5" s="51"/>
      <c r="H5" s="51"/>
      <c r="I5" s="51"/>
      <c r="J5" s="47">
        <f t="shared" ref="J5:L5" si="2">SUM(J6:J7)</f>
        <v>99.3</v>
      </c>
      <c r="K5" s="47">
        <f t="shared" si="2"/>
        <v>99.3</v>
      </c>
      <c r="L5" s="47">
        <f t="shared" si="2"/>
        <v>0</v>
      </c>
      <c r="M5" s="47"/>
      <c r="N5" s="47"/>
      <c r="O5" s="47"/>
      <c r="P5" s="47"/>
      <c r="Q5" s="47"/>
      <c r="R5" s="47"/>
      <c r="S5" s="52"/>
      <c r="T5" s="50"/>
      <c r="U5" s="50"/>
      <c r="V5" s="50"/>
      <c r="W5" s="47"/>
    </row>
    <row r="6" s="37" customFormat="1" ht="142" customHeight="1" spans="1:23">
      <c r="A6" s="54">
        <v>1</v>
      </c>
      <c r="B6" s="54" t="s">
        <v>26</v>
      </c>
      <c r="C6" s="54" t="s">
        <v>27</v>
      </c>
      <c r="D6" s="54" t="s">
        <v>28</v>
      </c>
      <c r="E6" s="54" t="s">
        <v>29</v>
      </c>
      <c r="F6" s="54" t="s">
        <v>30</v>
      </c>
      <c r="G6" s="54" t="s">
        <v>31</v>
      </c>
      <c r="H6" s="55" t="s">
        <v>32</v>
      </c>
      <c r="I6" s="56" t="s">
        <v>33</v>
      </c>
      <c r="J6" s="54">
        <v>49.8</v>
      </c>
      <c r="K6" s="54">
        <v>49.8</v>
      </c>
      <c r="L6" s="54">
        <v>0</v>
      </c>
      <c r="M6" s="54" t="s">
        <v>26</v>
      </c>
      <c r="N6" s="54" t="s">
        <v>34</v>
      </c>
      <c r="O6" s="54" t="s">
        <v>26</v>
      </c>
      <c r="P6" s="54" t="s">
        <v>34</v>
      </c>
      <c r="Q6" s="54"/>
      <c r="R6" s="54"/>
      <c r="S6" s="57"/>
      <c r="T6" s="58"/>
      <c r="U6" s="58"/>
      <c r="V6" s="58"/>
      <c r="W6" s="59"/>
    </row>
    <row r="7" s="37" customFormat="1" ht="94" customHeight="1" spans="1:23">
      <c r="A7" s="56">
        <v>2</v>
      </c>
      <c r="B7" s="54" t="s">
        <v>26</v>
      </c>
      <c r="C7" s="60" t="s">
        <v>35</v>
      </c>
      <c r="D7" s="56" t="s">
        <v>28</v>
      </c>
      <c r="E7" s="54" t="s">
        <v>29</v>
      </c>
      <c r="F7" s="60" t="s">
        <v>30</v>
      </c>
      <c r="G7" s="60" t="s">
        <v>36</v>
      </c>
      <c r="H7" s="61" t="s">
        <v>37</v>
      </c>
      <c r="I7" s="56" t="s">
        <v>33</v>
      </c>
      <c r="J7" s="56">
        <v>49.5</v>
      </c>
      <c r="K7" s="56">
        <v>49.5</v>
      </c>
      <c r="L7" s="60">
        <v>0</v>
      </c>
      <c r="M7" s="54" t="s">
        <v>26</v>
      </c>
      <c r="N7" s="54" t="s">
        <v>34</v>
      </c>
      <c r="O7" s="54" t="s">
        <v>26</v>
      </c>
      <c r="P7" s="54" t="s">
        <v>34</v>
      </c>
      <c r="Q7" s="62"/>
      <c r="R7" s="62"/>
      <c r="S7" s="63"/>
      <c r="T7" s="64"/>
      <c r="U7" s="64"/>
      <c r="V7" s="64"/>
      <c r="W7" s="65"/>
    </row>
    <row r="8" s="36" customFormat="1" ht="29" customHeight="1" spans="1:23">
      <c r="A8" s="53" t="s">
        <v>38</v>
      </c>
      <c r="B8" s="51"/>
      <c r="C8" s="51"/>
      <c r="D8" s="51"/>
      <c r="E8" s="51"/>
      <c r="F8" s="51"/>
      <c r="G8" s="51"/>
      <c r="H8" s="51"/>
      <c r="I8" s="51"/>
      <c r="J8" s="47">
        <f t="shared" ref="J8:L8" si="3">SUM(J9:J10)</f>
        <v>54.3</v>
      </c>
      <c r="K8" s="47">
        <f t="shared" si="3"/>
        <v>53.8</v>
      </c>
      <c r="L8" s="47">
        <f t="shared" si="3"/>
        <v>0.5</v>
      </c>
      <c r="M8" s="47"/>
      <c r="N8" s="47"/>
      <c r="O8" s="47"/>
      <c r="P8" s="47"/>
      <c r="Q8" s="47">
        <f t="shared" ref="Q8:V8" si="4">SUM(Q9:Q10)</f>
        <v>95</v>
      </c>
      <c r="R8" s="47">
        <f t="shared" si="4"/>
        <v>367</v>
      </c>
      <c r="S8" s="52">
        <f t="shared" si="4"/>
        <v>4</v>
      </c>
      <c r="T8" s="50">
        <f t="shared" si="4"/>
        <v>15</v>
      </c>
      <c r="U8" s="50">
        <f t="shared" si="4"/>
        <v>2</v>
      </c>
      <c r="V8" s="50">
        <f t="shared" si="4"/>
        <v>4</v>
      </c>
      <c r="W8" s="47"/>
    </row>
    <row r="9" s="37" customFormat="1" ht="67" customHeight="1" spans="1:23">
      <c r="A9" s="56">
        <v>3</v>
      </c>
      <c r="B9" s="54" t="s">
        <v>39</v>
      </c>
      <c r="C9" s="56" t="s">
        <v>40</v>
      </c>
      <c r="D9" s="56" t="s">
        <v>28</v>
      </c>
      <c r="E9" s="54" t="s">
        <v>29</v>
      </c>
      <c r="F9" s="60" t="s">
        <v>30</v>
      </c>
      <c r="G9" s="56" t="s">
        <v>41</v>
      </c>
      <c r="H9" s="66" t="s">
        <v>42</v>
      </c>
      <c r="I9" s="56" t="s">
        <v>33</v>
      </c>
      <c r="J9" s="56">
        <v>4.8</v>
      </c>
      <c r="K9" s="60">
        <v>4.8</v>
      </c>
      <c r="L9" s="60">
        <v>0</v>
      </c>
      <c r="M9" s="56" t="s">
        <v>39</v>
      </c>
      <c r="N9" s="60" t="s">
        <v>43</v>
      </c>
      <c r="O9" s="60" t="s">
        <v>39</v>
      </c>
      <c r="P9" s="54" t="s">
        <v>44</v>
      </c>
      <c r="Q9" s="54"/>
      <c r="R9" s="54"/>
      <c r="S9" s="67"/>
      <c r="T9" s="54"/>
      <c r="U9" s="54"/>
      <c r="V9" s="54"/>
      <c r="W9" s="60"/>
    </row>
    <row r="10" s="38" customFormat="1" ht="67" customHeight="1" spans="1:23">
      <c r="A10" s="56">
        <v>4</v>
      </c>
      <c r="B10" s="62" t="s">
        <v>45</v>
      </c>
      <c r="C10" s="54" t="s">
        <v>46</v>
      </c>
      <c r="D10" s="54" t="s">
        <v>28</v>
      </c>
      <c r="E10" s="54" t="s">
        <v>47</v>
      </c>
      <c r="F10" s="54" t="s">
        <v>48</v>
      </c>
      <c r="G10" s="54" t="s">
        <v>49</v>
      </c>
      <c r="H10" s="68" t="s">
        <v>50</v>
      </c>
      <c r="I10" s="56" t="s">
        <v>33</v>
      </c>
      <c r="J10" s="62">
        <v>49.5</v>
      </c>
      <c r="K10" s="62">
        <v>49</v>
      </c>
      <c r="L10" s="54">
        <v>0.5</v>
      </c>
      <c r="M10" s="54" t="s">
        <v>51</v>
      </c>
      <c r="N10" s="62" t="s">
        <v>52</v>
      </c>
      <c r="O10" s="54" t="s">
        <v>39</v>
      </c>
      <c r="P10" s="54" t="s">
        <v>44</v>
      </c>
      <c r="Q10" s="69">
        <v>95</v>
      </c>
      <c r="R10" s="69">
        <v>367</v>
      </c>
      <c r="S10" s="70">
        <v>4</v>
      </c>
      <c r="T10" s="71">
        <v>15</v>
      </c>
      <c r="U10" s="71">
        <v>2</v>
      </c>
      <c r="V10" s="71">
        <v>4</v>
      </c>
      <c r="W10" s="72" t="s">
        <v>53</v>
      </c>
    </row>
    <row r="11" s="36" customFormat="1" ht="29" customHeight="1" spans="1:23">
      <c r="A11" s="53" t="s">
        <v>54</v>
      </c>
      <c r="B11" s="51"/>
      <c r="C11" s="51"/>
      <c r="D11" s="51"/>
      <c r="E11" s="51"/>
      <c r="F11" s="51"/>
      <c r="G11" s="51"/>
      <c r="H11" s="51"/>
      <c r="I11" s="51"/>
      <c r="J11" s="47">
        <f t="shared" ref="J11:L11" si="5">SUM(J12:J15)</f>
        <v>87.055</v>
      </c>
      <c r="K11" s="47">
        <f t="shared" si="5"/>
        <v>87.055</v>
      </c>
      <c r="L11" s="47">
        <f t="shared" si="5"/>
        <v>0</v>
      </c>
      <c r="M11" s="47"/>
      <c r="N11" s="47"/>
      <c r="O11" s="47"/>
      <c r="P11" s="47"/>
      <c r="Q11" s="47">
        <f t="shared" ref="Q11:V11" si="6">SUM(Q12:Q15)</f>
        <v>7</v>
      </c>
      <c r="R11" s="47">
        <f t="shared" si="6"/>
        <v>1621</v>
      </c>
      <c r="S11" s="52">
        <f t="shared" si="6"/>
        <v>1</v>
      </c>
      <c r="T11" s="50">
        <f t="shared" si="6"/>
        <v>4</v>
      </c>
      <c r="U11" s="50">
        <f t="shared" si="6"/>
        <v>6</v>
      </c>
      <c r="V11" s="50">
        <f t="shared" si="6"/>
        <v>1617</v>
      </c>
      <c r="W11" s="47"/>
    </row>
    <row r="12" s="37" customFormat="1" ht="49" customHeight="1" spans="1:23">
      <c r="A12" s="56">
        <v>5</v>
      </c>
      <c r="B12" s="54" t="s">
        <v>55</v>
      </c>
      <c r="C12" s="54" t="s">
        <v>56</v>
      </c>
      <c r="D12" s="54" t="s">
        <v>57</v>
      </c>
      <c r="E12" s="54" t="s">
        <v>58</v>
      </c>
      <c r="F12" s="54" t="s">
        <v>59</v>
      </c>
      <c r="G12" s="54" t="s">
        <v>60</v>
      </c>
      <c r="H12" s="68" t="s">
        <v>61</v>
      </c>
      <c r="I12" s="56" t="s">
        <v>33</v>
      </c>
      <c r="J12" s="54">
        <v>0.225</v>
      </c>
      <c r="K12" s="54">
        <v>0.225</v>
      </c>
      <c r="L12" s="54">
        <v>0</v>
      </c>
      <c r="M12" s="54" t="s">
        <v>62</v>
      </c>
      <c r="N12" s="62" t="s">
        <v>63</v>
      </c>
      <c r="O12" s="54" t="s">
        <v>39</v>
      </c>
      <c r="P12" s="54" t="s">
        <v>44</v>
      </c>
      <c r="Q12" s="54">
        <v>1</v>
      </c>
      <c r="R12" s="54">
        <v>4</v>
      </c>
      <c r="S12" s="67">
        <v>0</v>
      </c>
      <c r="T12" s="54">
        <v>0</v>
      </c>
      <c r="U12" s="54">
        <v>1</v>
      </c>
      <c r="V12" s="54">
        <v>4</v>
      </c>
      <c r="W12" s="72"/>
    </row>
    <row r="13" s="37" customFormat="1" ht="67" customHeight="1" spans="1:23">
      <c r="A13" s="56">
        <v>6</v>
      </c>
      <c r="B13" s="54" t="s">
        <v>64</v>
      </c>
      <c r="C13" s="54" t="s">
        <v>65</v>
      </c>
      <c r="D13" s="54" t="s">
        <v>28</v>
      </c>
      <c r="E13" s="54" t="s">
        <v>66</v>
      </c>
      <c r="F13" s="54" t="s">
        <v>67</v>
      </c>
      <c r="G13" s="54" t="s">
        <v>68</v>
      </c>
      <c r="H13" s="73" t="s">
        <v>69</v>
      </c>
      <c r="I13" s="56" t="s">
        <v>33</v>
      </c>
      <c r="J13" s="74">
        <v>2.45</v>
      </c>
      <c r="K13" s="74">
        <v>2.45</v>
      </c>
      <c r="L13" s="54">
        <v>0</v>
      </c>
      <c r="M13" s="54" t="s">
        <v>70</v>
      </c>
      <c r="N13" s="54" t="s">
        <v>71</v>
      </c>
      <c r="O13" s="54" t="s">
        <v>39</v>
      </c>
      <c r="P13" s="54" t="s">
        <v>44</v>
      </c>
      <c r="Q13" s="54">
        <v>6</v>
      </c>
      <c r="R13" s="54">
        <v>17</v>
      </c>
      <c r="S13" s="67">
        <v>1</v>
      </c>
      <c r="T13" s="54">
        <v>4</v>
      </c>
      <c r="U13" s="54">
        <v>5</v>
      </c>
      <c r="V13" s="54">
        <v>13</v>
      </c>
      <c r="W13" s="72"/>
    </row>
    <row r="14" s="37" customFormat="1" ht="72" customHeight="1" spans="1:23">
      <c r="A14" s="56">
        <v>7</v>
      </c>
      <c r="B14" s="56" t="s">
        <v>72</v>
      </c>
      <c r="C14" s="56" t="s">
        <v>73</v>
      </c>
      <c r="D14" s="54" t="s">
        <v>57</v>
      </c>
      <c r="E14" s="56" t="s">
        <v>74</v>
      </c>
      <c r="F14" s="56" t="s">
        <v>75</v>
      </c>
      <c r="G14" s="56" t="s">
        <v>76</v>
      </c>
      <c r="H14" s="66" t="s">
        <v>77</v>
      </c>
      <c r="I14" s="56" t="s">
        <v>33</v>
      </c>
      <c r="J14" s="75">
        <v>52.38</v>
      </c>
      <c r="K14" s="75">
        <v>52.38</v>
      </c>
      <c r="L14" s="72">
        <v>0</v>
      </c>
      <c r="M14" s="56" t="s">
        <v>72</v>
      </c>
      <c r="N14" s="72" t="s">
        <v>78</v>
      </c>
      <c r="O14" s="56" t="s">
        <v>72</v>
      </c>
      <c r="P14" s="72" t="s">
        <v>78</v>
      </c>
      <c r="Q14" s="72"/>
      <c r="R14" s="72"/>
      <c r="S14" s="76"/>
      <c r="T14" s="72"/>
      <c r="U14" s="72"/>
      <c r="V14" s="72"/>
      <c r="W14" s="60" t="s">
        <v>79</v>
      </c>
    </row>
    <row r="15" s="37" customFormat="1" ht="74" customHeight="1" spans="1:23">
      <c r="A15" s="56">
        <v>8</v>
      </c>
      <c r="B15" s="54" t="s">
        <v>39</v>
      </c>
      <c r="C15" s="54" t="s">
        <v>80</v>
      </c>
      <c r="D15" s="54" t="s">
        <v>57</v>
      </c>
      <c r="E15" s="54" t="s">
        <v>81</v>
      </c>
      <c r="F15" s="54" t="s">
        <v>82</v>
      </c>
      <c r="G15" s="54" t="s">
        <v>83</v>
      </c>
      <c r="H15" s="68" t="s">
        <v>84</v>
      </c>
      <c r="I15" s="54" t="s">
        <v>33</v>
      </c>
      <c r="J15" s="54">
        <v>32</v>
      </c>
      <c r="K15" s="54">
        <v>32</v>
      </c>
      <c r="L15" s="54">
        <v>0</v>
      </c>
      <c r="M15" s="56" t="s">
        <v>39</v>
      </c>
      <c r="N15" s="54" t="s">
        <v>85</v>
      </c>
      <c r="O15" s="60" t="s">
        <v>39</v>
      </c>
      <c r="P15" s="54" t="s">
        <v>44</v>
      </c>
      <c r="Q15" s="54"/>
      <c r="R15" s="54">
        <v>1600</v>
      </c>
      <c r="S15" s="67"/>
      <c r="T15" s="54"/>
      <c r="U15" s="54"/>
      <c r="V15" s="54">
        <v>1600</v>
      </c>
      <c r="W15" s="60" t="s">
        <v>79</v>
      </c>
    </row>
    <row r="16" s="36" customFormat="1" ht="29" customHeight="1" spans="1:23">
      <c r="A16" s="53" t="s">
        <v>86</v>
      </c>
      <c r="B16" s="51"/>
      <c r="C16" s="51"/>
      <c r="D16" s="51"/>
      <c r="E16" s="51"/>
      <c r="F16" s="51"/>
      <c r="G16" s="51"/>
      <c r="H16" s="51"/>
      <c r="I16" s="51"/>
      <c r="J16" s="47">
        <f t="shared" ref="J16:L16" si="7">SUM(J17:J37)</f>
        <v>735.345</v>
      </c>
      <c r="K16" s="47">
        <f t="shared" si="7"/>
        <v>725.545</v>
      </c>
      <c r="L16" s="47">
        <f t="shared" si="7"/>
        <v>9.8</v>
      </c>
      <c r="M16" s="47"/>
      <c r="N16" s="47"/>
      <c r="O16" s="47"/>
      <c r="P16" s="47"/>
      <c r="Q16" s="47">
        <f t="shared" ref="Q16:V16" si="8">SUM(Q17:Q37)</f>
        <v>2636</v>
      </c>
      <c r="R16" s="47">
        <f t="shared" si="8"/>
        <v>10206</v>
      </c>
      <c r="S16" s="52">
        <f t="shared" si="8"/>
        <v>145</v>
      </c>
      <c r="T16" s="50">
        <f t="shared" si="8"/>
        <v>483</v>
      </c>
      <c r="U16" s="50">
        <f t="shared" si="8"/>
        <v>39</v>
      </c>
      <c r="V16" s="50">
        <f t="shared" si="8"/>
        <v>124</v>
      </c>
      <c r="W16" s="47"/>
    </row>
    <row r="17" s="37" customFormat="1" ht="88" customHeight="1" spans="1:23">
      <c r="A17" s="56">
        <v>9</v>
      </c>
      <c r="B17" s="54" t="s">
        <v>87</v>
      </c>
      <c r="C17" s="54" t="s">
        <v>88</v>
      </c>
      <c r="D17" s="54" t="s">
        <v>89</v>
      </c>
      <c r="E17" s="54" t="s">
        <v>90</v>
      </c>
      <c r="F17" s="54" t="s">
        <v>91</v>
      </c>
      <c r="G17" s="54" t="s">
        <v>92</v>
      </c>
      <c r="H17" s="68" t="s">
        <v>93</v>
      </c>
      <c r="I17" s="56" t="s">
        <v>33</v>
      </c>
      <c r="J17" s="54">
        <v>32</v>
      </c>
      <c r="K17" s="54">
        <v>31.5</v>
      </c>
      <c r="L17" s="54">
        <v>0.5</v>
      </c>
      <c r="M17" s="54" t="s">
        <v>94</v>
      </c>
      <c r="N17" s="54" t="s">
        <v>95</v>
      </c>
      <c r="O17" s="54" t="s">
        <v>39</v>
      </c>
      <c r="P17" s="54" t="s">
        <v>44</v>
      </c>
      <c r="Q17" s="54">
        <v>112</v>
      </c>
      <c r="R17" s="54">
        <v>675</v>
      </c>
      <c r="S17" s="67">
        <v>2</v>
      </c>
      <c r="T17" s="54">
        <v>7</v>
      </c>
      <c r="U17" s="54">
        <v>0</v>
      </c>
      <c r="V17" s="54">
        <v>0</v>
      </c>
      <c r="W17" s="72" t="s">
        <v>53</v>
      </c>
    </row>
    <row r="18" s="37" customFormat="1" ht="114" customHeight="1" spans="1:23">
      <c r="A18" s="56">
        <v>10</v>
      </c>
      <c r="B18" s="54" t="s">
        <v>87</v>
      </c>
      <c r="C18" s="74" t="s">
        <v>96</v>
      </c>
      <c r="D18" s="54" t="s">
        <v>89</v>
      </c>
      <c r="E18" s="54" t="s">
        <v>90</v>
      </c>
      <c r="F18" s="54" t="s">
        <v>97</v>
      </c>
      <c r="G18" s="54" t="s">
        <v>98</v>
      </c>
      <c r="H18" s="68" t="s">
        <v>99</v>
      </c>
      <c r="I18" s="54" t="s">
        <v>33</v>
      </c>
      <c r="J18" s="54">
        <v>48.9</v>
      </c>
      <c r="K18" s="54">
        <v>48.4</v>
      </c>
      <c r="L18" s="54">
        <v>0.5</v>
      </c>
      <c r="M18" s="54" t="s">
        <v>94</v>
      </c>
      <c r="N18" s="54" t="s">
        <v>95</v>
      </c>
      <c r="O18" s="54" t="s">
        <v>39</v>
      </c>
      <c r="P18" s="54" t="s">
        <v>44</v>
      </c>
      <c r="Q18" s="54">
        <v>142</v>
      </c>
      <c r="R18" s="54">
        <v>743</v>
      </c>
      <c r="S18" s="67">
        <v>3</v>
      </c>
      <c r="T18" s="54">
        <v>11</v>
      </c>
      <c r="U18" s="54">
        <v>0</v>
      </c>
      <c r="V18" s="54">
        <v>0</v>
      </c>
      <c r="W18" s="72" t="s">
        <v>53</v>
      </c>
    </row>
    <row r="19" s="37" customFormat="1" ht="71" customHeight="1" spans="1:23">
      <c r="A19" s="56">
        <v>11</v>
      </c>
      <c r="B19" s="60" t="s">
        <v>87</v>
      </c>
      <c r="C19" s="60" t="s">
        <v>100</v>
      </c>
      <c r="D19" s="54" t="s">
        <v>89</v>
      </c>
      <c r="E19" s="54" t="s">
        <v>90</v>
      </c>
      <c r="F19" s="60" t="s">
        <v>101</v>
      </c>
      <c r="G19" s="54" t="s">
        <v>102</v>
      </c>
      <c r="H19" s="68" t="s">
        <v>103</v>
      </c>
      <c r="I19" s="60" t="s">
        <v>33</v>
      </c>
      <c r="J19" s="54">
        <v>49.6</v>
      </c>
      <c r="K19" s="54">
        <v>49.1</v>
      </c>
      <c r="L19" s="54">
        <v>0.5</v>
      </c>
      <c r="M19" s="54" t="s">
        <v>94</v>
      </c>
      <c r="N19" s="60" t="s">
        <v>95</v>
      </c>
      <c r="O19" s="60" t="s">
        <v>39</v>
      </c>
      <c r="P19" s="54" t="s">
        <v>44</v>
      </c>
      <c r="Q19" s="54">
        <v>98</v>
      </c>
      <c r="R19" s="54">
        <v>476</v>
      </c>
      <c r="S19" s="67">
        <v>2</v>
      </c>
      <c r="T19" s="54">
        <v>9</v>
      </c>
      <c r="U19" s="54">
        <v>0</v>
      </c>
      <c r="V19" s="54">
        <v>0</v>
      </c>
      <c r="W19" s="72" t="s">
        <v>53</v>
      </c>
    </row>
    <row r="20" s="37" customFormat="1" ht="63" customHeight="1" spans="1:23">
      <c r="A20" s="56">
        <v>12</v>
      </c>
      <c r="B20" s="62" t="s">
        <v>104</v>
      </c>
      <c r="C20" s="74" t="s">
        <v>105</v>
      </c>
      <c r="D20" s="54" t="s">
        <v>89</v>
      </c>
      <c r="E20" s="54" t="s">
        <v>90</v>
      </c>
      <c r="F20" s="54" t="s">
        <v>97</v>
      </c>
      <c r="G20" s="54" t="s">
        <v>106</v>
      </c>
      <c r="H20" s="68" t="s">
        <v>107</v>
      </c>
      <c r="I20" s="62" t="s">
        <v>33</v>
      </c>
      <c r="J20" s="54">
        <v>39.7</v>
      </c>
      <c r="K20" s="54">
        <v>39.2</v>
      </c>
      <c r="L20" s="54">
        <v>0.5</v>
      </c>
      <c r="M20" s="54" t="s">
        <v>108</v>
      </c>
      <c r="N20" s="54" t="s">
        <v>109</v>
      </c>
      <c r="O20" s="60" t="s">
        <v>39</v>
      </c>
      <c r="P20" s="54" t="s">
        <v>44</v>
      </c>
      <c r="Q20" s="54">
        <v>516</v>
      </c>
      <c r="R20" s="54">
        <v>2049</v>
      </c>
      <c r="S20" s="67">
        <v>45</v>
      </c>
      <c r="T20" s="54">
        <v>123</v>
      </c>
      <c r="U20" s="54">
        <v>7</v>
      </c>
      <c r="V20" s="54">
        <v>36</v>
      </c>
      <c r="W20" s="72" t="s">
        <v>53</v>
      </c>
    </row>
    <row r="21" s="37" customFormat="1" ht="56" customHeight="1" spans="1:23">
      <c r="A21" s="56">
        <v>13</v>
      </c>
      <c r="B21" s="60" t="s">
        <v>104</v>
      </c>
      <c r="C21" s="60" t="s">
        <v>110</v>
      </c>
      <c r="D21" s="60" t="s">
        <v>28</v>
      </c>
      <c r="E21" s="60" t="s">
        <v>47</v>
      </c>
      <c r="F21" s="60" t="s">
        <v>48</v>
      </c>
      <c r="G21" s="60" t="s">
        <v>111</v>
      </c>
      <c r="H21" s="77" t="s">
        <v>112</v>
      </c>
      <c r="I21" s="56" t="s">
        <v>33</v>
      </c>
      <c r="J21" s="60">
        <v>40.5</v>
      </c>
      <c r="K21" s="60">
        <v>40</v>
      </c>
      <c r="L21" s="60">
        <v>0.5</v>
      </c>
      <c r="M21" s="60" t="s">
        <v>108</v>
      </c>
      <c r="N21" s="60" t="s">
        <v>109</v>
      </c>
      <c r="O21" s="60" t="s">
        <v>39</v>
      </c>
      <c r="P21" s="54" t="s">
        <v>44</v>
      </c>
      <c r="Q21" s="54">
        <v>169</v>
      </c>
      <c r="R21" s="54">
        <v>561</v>
      </c>
      <c r="S21" s="67">
        <v>6</v>
      </c>
      <c r="T21" s="54">
        <v>12</v>
      </c>
      <c r="U21" s="54">
        <v>2</v>
      </c>
      <c r="V21" s="54">
        <v>6</v>
      </c>
      <c r="W21" s="62" t="s">
        <v>53</v>
      </c>
    </row>
    <row r="22" s="37" customFormat="1" ht="62" customHeight="1" spans="1:23">
      <c r="A22" s="56">
        <v>14</v>
      </c>
      <c r="B22" s="62" t="s">
        <v>113</v>
      </c>
      <c r="C22" s="54" t="s">
        <v>114</v>
      </c>
      <c r="D22" s="54" t="s">
        <v>89</v>
      </c>
      <c r="E22" s="54" t="s">
        <v>90</v>
      </c>
      <c r="F22" s="54" t="s">
        <v>97</v>
      </c>
      <c r="G22" s="54" t="s">
        <v>115</v>
      </c>
      <c r="H22" s="68" t="s">
        <v>116</v>
      </c>
      <c r="I22" s="54" t="s">
        <v>33</v>
      </c>
      <c r="J22" s="54">
        <v>99.55</v>
      </c>
      <c r="K22" s="54">
        <v>98.55</v>
      </c>
      <c r="L22" s="54">
        <v>1</v>
      </c>
      <c r="M22" s="54" t="s">
        <v>117</v>
      </c>
      <c r="N22" s="54" t="s">
        <v>118</v>
      </c>
      <c r="O22" s="60" t="s">
        <v>39</v>
      </c>
      <c r="P22" s="54" t="s">
        <v>44</v>
      </c>
      <c r="Q22" s="54">
        <v>176</v>
      </c>
      <c r="R22" s="54">
        <v>692</v>
      </c>
      <c r="S22" s="67">
        <v>2</v>
      </c>
      <c r="T22" s="54">
        <v>6</v>
      </c>
      <c r="U22" s="54"/>
      <c r="V22" s="54"/>
      <c r="W22" s="72" t="s">
        <v>53</v>
      </c>
    </row>
    <row r="23" s="37" customFormat="1" ht="100" customHeight="1" spans="1:23">
      <c r="A23" s="56">
        <v>15</v>
      </c>
      <c r="B23" s="54" t="s">
        <v>113</v>
      </c>
      <c r="C23" s="54" t="s">
        <v>119</v>
      </c>
      <c r="D23" s="54" t="s">
        <v>89</v>
      </c>
      <c r="E23" s="54" t="s">
        <v>90</v>
      </c>
      <c r="F23" s="54" t="s">
        <v>120</v>
      </c>
      <c r="G23" s="54" t="s">
        <v>121</v>
      </c>
      <c r="H23" s="68" t="s">
        <v>122</v>
      </c>
      <c r="I23" s="54" t="s">
        <v>33</v>
      </c>
      <c r="J23" s="54">
        <v>36.3</v>
      </c>
      <c r="K23" s="54">
        <v>35.8</v>
      </c>
      <c r="L23" s="54">
        <v>0.5</v>
      </c>
      <c r="M23" s="54" t="s">
        <v>117</v>
      </c>
      <c r="N23" s="54" t="s">
        <v>118</v>
      </c>
      <c r="O23" s="60" t="s">
        <v>39</v>
      </c>
      <c r="P23" s="54" t="s">
        <v>44</v>
      </c>
      <c r="Q23" s="54">
        <v>217</v>
      </c>
      <c r="R23" s="54">
        <v>777</v>
      </c>
      <c r="S23" s="67">
        <v>3</v>
      </c>
      <c r="T23" s="54">
        <v>3</v>
      </c>
      <c r="U23" s="54">
        <v>3</v>
      </c>
      <c r="V23" s="54">
        <v>6</v>
      </c>
      <c r="W23" s="72" t="s">
        <v>53</v>
      </c>
    </row>
    <row r="24" s="37" customFormat="1" ht="62" customHeight="1" spans="1:23">
      <c r="A24" s="56">
        <v>16</v>
      </c>
      <c r="B24" s="54" t="s">
        <v>113</v>
      </c>
      <c r="C24" s="54" t="s">
        <v>123</v>
      </c>
      <c r="D24" s="54" t="s">
        <v>89</v>
      </c>
      <c r="E24" s="54" t="s">
        <v>90</v>
      </c>
      <c r="F24" s="54" t="s">
        <v>120</v>
      </c>
      <c r="G24" s="54" t="s">
        <v>121</v>
      </c>
      <c r="H24" s="68" t="s">
        <v>124</v>
      </c>
      <c r="I24" s="54" t="s">
        <v>33</v>
      </c>
      <c r="J24" s="54">
        <v>18.55</v>
      </c>
      <c r="K24" s="54">
        <v>18.25</v>
      </c>
      <c r="L24" s="54">
        <v>0.3</v>
      </c>
      <c r="M24" s="54" t="s">
        <v>117</v>
      </c>
      <c r="N24" s="54" t="s">
        <v>118</v>
      </c>
      <c r="O24" s="60" t="s">
        <v>39</v>
      </c>
      <c r="P24" s="54" t="s">
        <v>44</v>
      </c>
      <c r="Q24" s="54">
        <v>116</v>
      </c>
      <c r="R24" s="54">
        <v>391</v>
      </c>
      <c r="S24" s="67">
        <v>1</v>
      </c>
      <c r="T24" s="54">
        <v>4</v>
      </c>
      <c r="U24" s="54"/>
      <c r="V24" s="54"/>
      <c r="W24" s="72" t="s">
        <v>53</v>
      </c>
    </row>
    <row r="25" s="37" customFormat="1" ht="77" customHeight="1" spans="1:23">
      <c r="A25" s="56">
        <v>17</v>
      </c>
      <c r="B25" s="54" t="s">
        <v>125</v>
      </c>
      <c r="C25" s="54" t="s">
        <v>126</v>
      </c>
      <c r="D25" s="54" t="s">
        <v>89</v>
      </c>
      <c r="E25" s="54" t="s">
        <v>90</v>
      </c>
      <c r="F25" s="54" t="s">
        <v>120</v>
      </c>
      <c r="G25" s="54" t="s">
        <v>127</v>
      </c>
      <c r="H25" s="68" t="s">
        <v>128</v>
      </c>
      <c r="I25" s="54" t="s">
        <v>33</v>
      </c>
      <c r="J25" s="54">
        <v>39.74</v>
      </c>
      <c r="K25" s="54">
        <v>39.24</v>
      </c>
      <c r="L25" s="54">
        <v>0.5</v>
      </c>
      <c r="M25" s="54" t="s">
        <v>129</v>
      </c>
      <c r="N25" s="54" t="s">
        <v>130</v>
      </c>
      <c r="O25" s="56" t="s">
        <v>39</v>
      </c>
      <c r="P25" s="54" t="s">
        <v>44</v>
      </c>
      <c r="Q25" s="54">
        <v>137</v>
      </c>
      <c r="R25" s="54">
        <v>503</v>
      </c>
      <c r="S25" s="67">
        <v>9</v>
      </c>
      <c r="T25" s="54">
        <v>19</v>
      </c>
      <c r="U25" s="54">
        <v>4</v>
      </c>
      <c r="V25" s="54">
        <v>11</v>
      </c>
      <c r="W25" s="72" t="s">
        <v>53</v>
      </c>
    </row>
    <row r="26" s="37" customFormat="1" ht="89" customHeight="1" spans="1:23">
      <c r="A26" s="56">
        <v>18</v>
      </c>
      <c r="B26" s="54" t="s">
        <v>64</v>
      </c>
      <c r="C26" s="54" t="s">
        <v>131</v>
      </c>
      <c r="D26" s="54" t="s">
        <v>89</v>
      </c>
      <c r="E26" s="54" t="s">
        <v>90</v>
      </c>
      <c r="F26" s="54" t="s">
        <v>120</v>
      </c>
      <c r="G26" s="54" t="s">
        <v>132</v>
      </c>
      <c r="H26" s="68" t="s">
        <v>133</v>
      </c>
      <c r="I26" s="54" t="s">
        <v>33</v>
      </c>
      <c r="J26" s="62">
        <v>29.2</v>
      </c>
      <c r="K26" s="62">
        <v>28.7</v>
      </c>
      <c r="L26" s="62">
        <v>0.5</v>
      </c>
      <c r="M26" s="54" t="s">
        <v>70</v>
      </c>
      <c r="N26" s="54" t="s">
        <v>71</v>
      </c>
      <c r="O26" s="54" t="s">
        <v>39</v>
      </c>
      <c r="P26" s="54" t="s">
        <v>44</v>
      </c>
      <c r="Q26" s="54">
        <v>85</v>
      </c>
      <c r="R26" s="54">
        <v>362</v>
      </c>
      <c r="S26" s="67">
        <v>2</v>
      </c>
      <c r="T26" s="54">
        <v>3</v>
      </c>
      <c r="U26" s="54">
        <v>2</v>
      </c>
      <c r="V26" s="54">
        <v>4</v>
      </c>
      <c r="W26" s="72"/>
    </row>
    <row r="27" s="38" customFormat="1" ht="60" customHeight="1" spans="1:23">
      <c r="A27" s="56">
        <v>19</v>
      </c>
      <c r="B27" s="54" t="s">
        <v>64</v>
      </c>
      <c r="C27" s="54" t="s">
        <v>134</v>
      </c>
      <c r="D27" s="54" t="s">
        <v>28</v>
      </c>
      <c r="E27" s="54" t="s">
        <v>47</v>
      </c>
      <c r="F27" s="60" t="s">
        <v>48</v>
      </c>
      <c r="G27" s="54" t="s">
        <v>135</v>
      </c>
      <c r="H27" s="68" t="s">
        <v>136</v>
      </c>
      <c r="I27" s="56" t="s">
        <v>33</v>
      </c>
      <c r="J27" s="62">
        <v>33</v>
      </c>
      <c r="K27" s="62">
        <v>32.5</v>
      </c>
      <c r="L27" s="62">
        <v>0.5</v>
      </c>
      <c r="M27" s="54" t="s">
        <v>70</v>
      </c>
      <c r="N27" s="54" t="s">
        <v>71</v>
      </c>
      <c r="O27" s="54" t="s">
        <v>39</v>
      </c>
      <c r="P27" s="54" t="s">
        <v>44</v>
      </c>
      <c r="Q27" s="54">
        <v>82</v>
      </c>
      <c r="R27" s="54">
        <v>263</v>
      </c>
      <c r="S27" s="67">
        <v>2</v>
      </c>
      <c r="T27" s="54">
        <v>4</v>
      </c>
      <c r="U27" s="54">
        <v>4</v>
      </c>
      <c r="V27" s="54">
        <v>7</v>
      </c>
      <c r="W27" s="72" t="s">
        <v>53</v>
      </c>
    </row>
    <row r="28" s="38" customFormat="1" ht="49" customHeight="1" spans="1:23">
      <c r="A28" s="56">
        <v>20</v>
      </c>
      <c r="B28" s="54" t="s">
        <v>45</v>
      </c>
      <c r="C28" s="54" t="s">
        <v>137</v>
      </c>
      <c r="D28" s="54" t="s">
        <v>89</v>
      </c>
      <c r="E28" s="54" t="s">
        <v>90</v>
      </c>
      <c r="F28" s="54" t="s">
        <v>101</v>
      </c>
      <c r="G28" s="62" t="s">
        <v>49</v>
      </c>
      <c r="H28" s="68" t="s">
        <v>138</v>
      </c>
      <c r="I28" s="54" t="s">
        <v>33</v>
      </c>
      <c r="J28" s="54">
        <v>16.28</v>
      </c>
      <c r="K28" s="54">
        <v>15.98</v>
      </c>
      <c r="L28" s="54">
        <v>0.3</v>
      </c>
      <c r="M28" s="54" t="s">
        <v>51</v>
      </c>
      <c r="N28" s="62" t="s">
        <v>52</v>
      </c>
      <c r="O28" s="54" t="s">
        <v>39</v>
      </c>
      <c r="P28" s="54" t="s">
        <v>44</v>
      </c>
      <c r="Q28" s="69">
        <v>95</v>
      </c>
      <c r="R28" s="69">
        <v>367</v>
      </c>
      <c r="S28" s="70">
        <v>4</v>
      </c>
      <c r="T28" s="71">
        <v>15</v>
      </c>
      <c r="U28" s="71">
        <v>2</v>
      </c>
      <c r="V28" s="71">
        <v>4</v>
      </c>
      <c r="W28" s="72" t="s">
        <v>53</v>
      </c>
    </row>
    <row r="29" s="37" customFormat="1" ht="67" customHeight="1" spans="1:23">
      <c r="A29" s="56">
        <v>21</v>
      </c>
      <c r="B29" s="54" t="s">
        <v>139</v>
      </c>
      <c r="C29" s="54" t="s">
        <v>140</v>
      </c>
      <c r="D29" s="54" t="s">
        <v>89</v>
      </c>
      <c r="E29" s="54" t="s">
        <v>90</v>
      </c>
      <c r="F29" s="54" t="s">
        <v>120</v>
      </c>
      <c r="G29" s="54" t="s">
        <v>141</v>
      </c>
      <c r="H29" s="68" t="s">
        <v>142</v>
      </c>
      <c r="I29" s="54" t="s">
        <v>33</v>
      </c>
      <c r="J29" s="62">
        <v>3.9</v>
      </c>
      <c r="K29" s="62">
        <v>3.6</v>
      </c>
      <c r="L29" s="62">
        <v>0.3</v>
      </c>
      <c r="M29" s="54" t="s">
        <v>143</v>
      </c>
      <c r="N29" s="54" t="s">
        <v>144</v>
      </c>
      <c r="O29" s="54" t="s">
        <v>39</v>
      </c>
      <c r="P29" s="54" t="s">
        <v>44</v>
      </c>
      <c r="Q29" s="54">
        <v>83</v>
      </c>
      <c r="R29" s="54">
        <v>307</v>
      </c>
      <c r="S29" s="67">
        <v>13</v>
      </c>
      <c r="T29" s="54">
        <v>61</v>
      </c>
      <c r="U29" s="54">
        <v>1</v>
      </c>
      <c r="V29" s="54">
        <v>3</v>
      </c>
      <c r="W29" s="72" t="s">
        <v>53</v>
      </c>
    </row>
    <row r="30" s="37" customFormat="1" ht="56" customHeight="1" spans="1:23">
      <c r="A30" s="56">
        <v>22</v>
      </c>
      <c r="B30" s="54" t="s">
        <v>139</v>
      </c>
      <c r="C30" s="54" t="s">
        <v>145</v>
      </c>
      <c r="D30" s="54" t="s">
        <v>89</v>
      </c>
      <c r="E30" s="54" t="s">
        <v>90</v>
      </c>
      <c r="F30" s="54" t="s">
        <v>146</v>
      </c>
      <c r="G30" s="54" t="s">
        <v>147</v>
      </c>
      <c r="H30" s="68" t="s">
        <v>148</v>
      </c>
      <c r="I30" s="62" t="s">
        <v>33</v>
      </c>
      <c r="J30" s="62">
        <v>4.4</v>
      </c>
      <c r="K30" s="62">
        <v>4.2</v>
      </c>
      <c r="L30" s="62">
        <v>0.2</v>
      </c>
      <c r="M30" s="54" t="s">
        <v>143</v>
      </c>
      <c r="N30" s="54" t="s">
        <v>144</v>
      </c>
      <c r="O30" s="54" t="s">
        <v>39</v>
      </c>
      <c r="P30" s="54" t="s">
        <v>44</v>
      </c>
      <c r="Q30" s="54">
        <v>32</v>
      </c>
      <c r="R30" s="54">
        <v>115</v>
      </c>
      <c r="S30" s="67">
        <v>0</v>
      </c>
      <c r="T30" s="54">
        <v>0</v>
      </c>
      <c r="U30" s="54">
        <v>0</v>
      </c>
      <c r="V30" s="54">
        <v>0</v>
      </c>
      <c r="W30" s="72" t="s">
        <v>53</v>
      </c>
    </row>
    <row r="31" s="37" customFormat="1" ht="124" customHeight="1" spans="1:23">
      <c r="A31" s="56">
        <v>23</v>
      </c>
      <c r="B31" s="78" t="s">
        <v>149</v>
      </c>
      <c r="C31" s="78" t="s">
        <v>150</v>
      </c>
      <c r="D31" s="54" t="s">
        <v>89</v>
      </c>
      <c r="E31" s="54" t="s">
        <v>90</v>
      </c>
      <c r="F31" s="78" t="s">
        <v>146</v>
      </c>
      <c r="G31" s="78" t="s">
        <v>151</v>
      </c>
      <c r="H31" s="68" t="s">
        <v>152</v>
      </c>
      <c r="I31" s="54" t="s">
        <v>33</v>
      </c>
      <c r="J31" s="54">
        <v>48.8</v>
      </c>
      <c r="K31" s="54">
        <v>48.3</v>
      </c>
      <c r="L31" s="54">
        <v>0.5</v>
      </c>
      <c r="M31" s="78" t="s">
        <v>153</v>
      </c>
      <c r="N31" s="78" t="s">
        <v>154</v>
      </c>
      <c r="O31" s="54" t="s">
        <v>39</v>
      </c>
      <c r="P31" s="54" t="s">
        <v>44</v>
      </c>
      <c r="Q31" s="54">
        <v>103</v>
      </c>
      <c r="R31" s="54">
        <v>345</v>
      </c>
      <c r="S31" s="57">
        <v>1</v>
      </c>
      <c r="T31" s="58">
        <v>3</v>
      </c>
      <c r="U31" s="58">
        <v>2</v>
      </c>
      <c r="V31" s="58">
        <v>10</v>
      </c>
      <c r="W31" s="79" t="s">
        <v>53</v>
      </c>
    </row>
    <row r="32" s="37" customFormat="1" ht="86" customHeight="1" spans="1:23">
      <c r="A32" s="78">
        <v>24</v>
      </c>
      <c r="B32" s="78" t="s">
        <v>149</v>
      </c>
      <c r="C32" s="78" t="s">
        <v>155</v>
      </c>
      <c r="D32" s="54" t="s">
        <v>28</v>
      </c>
      <c r="E32" s="54" t="s">
        <v>47</v>
      </c>
      <c r="F32" s="54" t="s">
        <v>48</v>
      </c>
      <c r="G32" s="78" t="s">
        <v>156</v>
      </c>
      <c r="H32" s="80" t="s">
        <v>157</v>
      </c>
      <c r="I32" s="78" t="s">
        <v>33</v>
      </c>
      <c r="J32" s="78">
        <v>28</v>
      </c>
      <c r="K32" s="78">
        <v>27.7</v>
      </c>
      <c r="L32" s="78">
        <v>0.3</v>
      </c>
      <c r="M32" s="78" t="s">
        <v>153</v>
      </c>
      <c r="N32" s="78" t="s">
        <v>154</v>
      </c>
      <c r="O32" s="54" t="s">
        <v>39</v>
      </c>
      <c r="P32" s="54" t="s">
        <v>44</v>
      </c>
      <c r="Q32" s="54">
        <v>126</v>
      </c>
      <c r="R32" s="54">
        <v>468</v>
      </c>
      <c r="S32" s="57">
        <v>1</v>
      </c>
      <c r="T32" s="58">
        <v>2</v>
      </c>
      <c r="U32" s="58">
        <v>1</v>
      </c>
      <c r="V32" s="58">
        <v>1</v>
      </c>
      <c r="W32" s="79" t="s">
        <v>53</v>
      </c>
    </row>
    <row r="33" s="37" customFormat="1" ht="57" customHeight="1" spans="1:23">
      <c r="A33" s="56">
        <v>25</v>
      </c>
      <c r="B33" s="54" t="s">
        <v>158</v>
      </c>
      <c r="C33" s="54" t="s">
        <v>159</v>
      </c>
      <c r="D33" s="54" t="s">
        <v>89</v>
      </c>
      <c r="E33" s="54" t="s">
        <v>90</v>
      </c>
      <c r="F33" s="54" t="s">
        <v>120</v>
      </c>
      <c r="G33" s="54" t="s">
        <v>160</v>
      </c>
      <c r="H33" s="68" t="s">
        <v>161</v>
      </c>
      <c r="I33" s="62" t="s">
        <v>33</v>
      </c>
      <c r="J33" s="62">
        <v>38.5</v>
      </c>
      <c r="K33" s="62">
        <v>38</v>
      </c>
      <c r="L33" s="62">
        <v>0.5</v>
      </c>
      <c r="M33" s="54" t="s">
        <v>162</v>
      </c>
      <c r="N33" s="54" t="s">
        <v>163</v>
      </c>
      <c r="O33" s="54" t="s">
        <v>39</v>
      </c>
      <c r="P33" s="54" t="s">
        <v>44</v>
      </c>
      <c r="Q33" s="62">
        <v>16</v>
      </c>
      <c r="R33" s="54">
        <v>66</v>
      </c>
      <c r="S33" s="67">
        <v>10</v>
      </c>
      <c r="T33" s="54">
        <v>46</v>
      </c>
      <c r="U33" s="54">
        <v>6</v>
      </c>
      <c r="V33" s="54">
        <v>20</v>
      </c>
      <c r="W33" s="72" t="s">
        <v>53</v>
      </c>
    </row>
    <row r="34" s="37" customFormat="1" ht="57" customHeight="1" spans="1:23">
      <c r="A34" s="56">
        <v>26</v>
      </c>
      <c r="B34" s="54" t="s">
        <v>158</v>
      </c>
      <c r="C34" s="54" t="s">
        <v>164</v>
      </c>
      <c r="D34" s="54" t="s">
        <v>89</v>
      </c>
      <c r="E34" s="54" t="s">
        <v>90</v>
      </c>
      <c r="F34" s="54" t="s">
        <v>146</v>
      </c>
      <c r="G34" s="54" t="s">
        <v>165</v>
      </c>
      <c r="H34" s="68" t="s">
        <v>166</v>
      </c>
      <c r="I34" s="62" t="s">
        <v>33</v>
      </c>
      <c r="J34" s="62">
        <v>12.5</v>
      </c>
      <c r="K34" s="62">
        <v>12.2</v>
      </c>
      <c r="L34" s="62">
        <v>0.3</v>
      </c>
      <c r="M34" s="54" t="s">
        <v>162</v>
      </c>
      <c r="N34" s="54" t="s">
        <v>163</v>
      </c>
      <c r="O34" s="54" t="s">
        <v>39</v>
      </c>
      <c r="P34" s="54" t="s">
        <v>44</v>
      </c>
      <c r="Q34" s="54">
        <v>5</v>
      </c>
      <c r="R34" s="54">
        <v>16</v>
      </c>
      <c r="S34" s="67">
        <v>4</v>
      </c>
      <c r="T34" s="54">
        <v>13</v>
      </c>
      <c r="U34" s="54">
        <v>1</v>
      </c>
      <c r="V34" s="54">
        <v>3</v>
      </c>
      <c r="W34" s="72" t="s">
        <v>53</v>
      </c>
    </row>
    <row r="35" s="37" customFormat="1" ht="57" customHeight="1" spans="1:23">
      <c r="A35" s="56">
        <v>27</v>
      </c>
      <c r="B35" s="54" t="s">
        <v>158</v>
      </c>
      <c r="C35" s="54" t="s">
        <v>167</v>
      </c>
      <c r="D35" s="54" t="s">
        <v>89</v>
      </c>
      <c r="E35" s="54" t="s">
        <v>90</v>
      </c>
      <c r="F35" s="54" t="s">
        <v>146</v>
      </c>
      <c r="G35" s="60" t="s">
        <v>36</v>
      </c>
      <c r="H35" s="68" t="s">
        <v>168</v>
      </c>
      <c r="I35" s="62" t="s">
        <v>33</v>
      </c>
      <c r="J35" s="62">
        <v>22.3</v>
      </c>
      <c r="K35" s="62">
        <v>21.8</v>
      </c>
      <c r="L35" s="62">
        <v>0.5</v>
      </c>
      <c r="M35" s="54" t="s">
        <v>162</v>
      </c>
      <c r="N35" s="54" t="s">
        <v>163</v>
      </c>
      <c r="O35" s="54" t="s">
        <v>39</v>
      </c>
      <c r="P35" s="54" t="s">
        <v>44</v>
      </c>
      <c r="Q35" s="54">
        <v>4</v>
      </c>
      <c r="R35" s="54">
        <v>9</v>
      </c>
      <c r="S35" s="67">
        <v>3</v>
      </c>
      <c r="T35" s="54">
        <v>7</v>
      </c>
      <c r="U35" s="54">
        <v>1</v>
      </c>
      <c r="V35" s="54">
        <v>2</v>
      </c>
      <c r="W35" s="72" t="s">
        <v>53</v>
      </c>
    </row>
    <row r="36" s="37" customFormat="1" ht="190" customHeight="1" spans="1:23">
      <c r="A36" s="56">
        <v>28</v>
      </c>
      <c r="B36" s="54" t="s">
        <v>87</v>
      </c>
      <c r="C36" s="74" t="s">
        <v>169</v>
      </c>
      <c r="D36" s="54" t="s">
        <v>170</v>
      </c>
      <c r="E36" s="54" t="s">
        <v>170</v>
      </c>
      <c r="F36" s="54" t="s">
        <v>171</v>
      </c>
      <c r="G36" s="54" t="s">
        <v>172</v>
      </c>
      <c r="H36" s="81" t="s">
        <v>173</v>
      </c>
      <c r="I36" s="54" t="s">
        <v>33</v>
      </c>
      <c r="J36" s="54">
        <v>49.6</v>
      </c>
      <c r="K36" s="54">
        <v>49</v>
      </c>
      <c r="L36" s="54">
        <v>0.6</v>
      </c>
      <c r="M36" s="54" t="s">
        <v>94</v>
      </c>
      <c r="N36" s="54" t="s">
        <v>95</v>
      </c>
      <c r="O36" s="54" t="s">
        <v>39</v>
      </c>
      <c r="P36" s="54" t="s">
        <v>44</v>
      </c>
      <c r="Q36" s="54">
        <v>322</v>
      </c>
      <c r="R36" s="54">
        <v>1021</v>
      </c>
      <c r="S36" s="67">
        <v>32</v>
      </c>
      <c r="T36" s="54">
        <v>135</v>
      </c>
      <c r="U36" s="54">
        <v>3</v>
      </c>
      <c r="V36" s="54">
        <v>11</v>
      </c>
      <c r="W36" s="72"/>
    </row>
    <row r="37" s="39" customFormat="1" ht="87" customHeight="1" spans="1:23">
      <c r="A37" s="82">
        <v>29</v>
      </c>
      <c r="B37" s="83" t="s">
        <v>174</v>
      </c>
      <c r="C37" s="83" t="s">
        <v>175</v>
      </c>
      <c r="D37" s="83" t="s">
        <v>89</v>
      </c>
      <c r="E37" s="83" t="s">
        <v>176</v>
      </c>
      <c r="F37" s="83" t="s">
        <v>177</v>
      </c>
      <c r="G37" s="83" t="s">
        <v>178</v>
      </c>
      <c r="H37" s="84" t="s">
        <v>179</v>
      </c>
      <c r="I37" s="83" t="s">
        <v>33</v>
      </c>
      <c r="J37" s="83">
        <v>44.025</v>
      </c>
      <c r="K37" s="83">
        <v>43.525</v>
      </c>
      <c r="L37" s="83">
        <v>0.5</v>
      </c>
      <c r="M37" s="83" t="s">
        <v>174</v>
      </c>
      <c r="N37" s="83" t="s">
        <v>180</v>
      </c>
      <c r="O37" s="83" t="s">
        <v>174</v>
      </c>
      <c r="P37" s="83" t="s">
        <v>180</v>
      </c>
      <c r="Q37" s="83"/>
      <c r="R37" s="83"/>
      <c r="S37" s="83"/>
      <c r="T37" s="83"/>
      <c r="U37" s="83"/>
      <c r="V37" s="83"/>
      <c r="W37" s="83"/>
    </row>
    <row r="38" s="36" customFormat="1" ht="29" customHeight="1" spans="1:23">
      <c r="A38" s="53" t="s">
        <v>181</v>
      </c>
      <c r="B38" s="51"/>
      <c r="C38" s="51"/>
      <c r="D38" s="51"/>
      <c r="E38" s="51"/>
      <c r="F38" s="51"/>
      <c r="G38" s="51"/>
      <c r="H38" s="51"/>
      <c r="I38" s="51"/>
      <c r="J38" s="47">
        <v>10</v>
      </c>
      <c r="K38" s="47">
        <v>0</v>
      </c>
      <c r="L38" s="47">
        <f>L39</f>
        <v>10</v>
      </c>
      <c r="M38" s="47"/>
      <c r="N38" s="47"/>
      <c r="O38" s="47"/>
      <c r="P38" s="47"/>
      <c r="Q38" s="47"/>
      <c r="R38" s="47"/>
      <c r="S38" s="85"/>
      <c r="T38" s="47"/>
      <c r="U38" s="47"/>
      <c r="V38" s="47"/>
      <c r="W38" s="47"/>
    </row>
    <row r="39" s="40" customFormat="1" ht="73" customHeight="1" spans="1:23">
      <c r="A39" s="54">
        <v>30</v>
      </c>
      <c r="B39" s="54" t="s">
        <v>39</v>
      </c>
      <c r="C39" s="54" t="s">
        <v>182</v>
      </c>
      <c r="D39" s="54" t="s">
        <v>183</v>
      </c>
      <c r="E39" s="54" t="s">
        <v>183</v>
      </c>
      <c r="F39" s="54" t="s">
        <v>183</v>
      </c>
      <c r="G39" s="54" t="s">
        <v>83</v>
      </c>
      <c r="H39" s="68" t="s">
        <v>184</v>
      </c>
      <c r="I39" s="56" t="s">
        <v>33</v>
      </c>
      <c r="J39" s="54">
        <v>10</v>
      </c>
      <c r="K39" s="54">
        <v>0</v>
      </c>
      <c r="L39" s="54">
        <v>10</v>
      </c>
      <c r="M39" s="54" t="s">
        <v>39</v>
      </c>
      <c r="N39" s="54" t="s">
        <v>85</v>
      </c>
      <c r="O39" s="54" t="s">
        <v>39</v>
      </c>
      <c r="P39" s="54" t="s">
        <v>44</v>
      </c>
      <c r="Q39" s="54"/>
      <c r="R39" s="54"/>
      <c r="S39" s="67"/>
      <c r="T39" s="54"/>
      <c r="U39" s="54"/>
      <c r="V39" s="54"/>
      <c r="W39" s="60"/>
    </row>
  </sheetData>
  <protectedRanges>
    <protectedRange sqref="C15" name="区域1_12_2"/>
    <protectedRange sqref="B15" name="区域1_12_1_2"/>
    <protectedRange sqref="B15" name="区域1_12_2_1"/>
    <protectedRange sqref="B9" name="区域1_12_1_2_1"/>
    <protectedRange sqref="B9" name="区域1_12_2_1_1"/>
  </protectedRanges>
  <mergeCells count="28">
    <mergeCell ref="A1:W1"/>
    <mergeCell ref="J2:L2"/>
    <mergeCell ref="A4:I4"/>
    <mergeCell ref="A5:I5"/>
    <mergeCell ref="A8:I8"/>
    <mergeCell ref="A11:I11"/>
    <mergeCell ref="A16:I16"/>
    <mergeCell ref="A38:I3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rintOptions horizontalCentered="1"/>
  <pageMargins left="0.751388888888889" right="0.751388888888889" top="1" bottom="1" header="0.5" footer="0.5"/>
  <pageSetup paperSize="9" scale="51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M8" sqref="M8"/>
    </sheetView>
  </sheetViews>
  <sheetFormatPr defaultColWidth="9" defaultRowHeight="13.5" outlineLevelCol="7"/>
  <cols>
    <col min="1" max="1" width="7.375" style="1" customWidth="1"/>
    <col min="2" max="2" width="10.875" style="1" customWidth="1"/>
    <col min="3" max="3" width="13.375" style="1" customWidth="1"/>
    <col min="4" max="4" width="11.75" style="1" customWidth="1"/>
    <col min="5" max="5" width="9" style="1"/>
    <col min="6" max="8" width="8.375" style="1" customWidth="1"/>
    <col min="9" max="16384" width="9" style="1"/>
  </cols>
  <sheetData>
    <row r="1" s="1" customFormat="1" ht="21" customHeight="1" spans="1:8">
      <c r="A1" s="2" t="s">
        <v>185</v>
      </c>
      <c r="B1" s="2"/>
    </row>
    <row r="2" s="1" customFormat="1" ht="15.75" customHeight="1" spans="1:8">
      <c r="A2" s="3" t="s">
        <v>186</v>
      </c>
      <c r="B2" s="3"/>
      <c r="C2" s="3"/>
      <c r="D2" s="3"/>
      <c r="E2" s="3"/>
      <c r="F2" s="3"/>
      <c r="G2" s="3"/>
      <c r="H2" s="3"/>
    </row>
    <row r="3" s="1" customFormat="1" ht="54" customHeight="1" spans="1:8">
      <c r="A3" s="3"/>
      <c r="B3" s="3"/>
      <c r="C3" s="3"/>
      <c r="D3" s="3"/>
      <c r="E3" s="3"/>
      <c r="F3" s="3"/>
      <c r="G3" s="3"/>
      <c r="H3" s="3"/>
    </row>
    <row r="4" s="1" customFormat="1" ht="21" customHeight="1" spans="1:8">
      <c r="A4" s="4" t="s">
        <v>187</v>
      </c>
      <c r="B4" s="4"/>
      <c r="C4" s="4"/>
      <c r="D4" s="4"/>
      <c r="E4" s="4"/>
      <c r="F4" s="4"/>
      <c r="G4" s="4"/>
      <c r="H4" s="4"/>
    </row>
    <row r="5" s="1" customFormat="1" ht="39" customHeight="1" spans="1:8">
      <c r="A5" s="5" t="s">
        <v>188</v>
      </c>
      <c r="B5" s="6"/>
      <c r="C5" s="6"/>
      <c r="D5" s="6"/>
      <c r="E5" s="6"/>
      <c r="F5" s="6"/>
      <c r="G5" s="6"/>
      <c r="H5" s="7"/>
    </row>
    <row r="6" s="1" customFormat="1" ht="33" customHeight="1" spans="1:8">
      <c r="A6" s="5" t="s">
        <v>189</v>
      </c>
      <c r="B6" s="6"/>
      <c r="C6" s="6"/>
      <c r="D6" s="6"/>
      <c r="E6" s="6"/>
      <c r="F6" s="6"/>
      <c r="G6" s="6"/>
      <c r="H6" s="7"/>
    </row>
    <row r="7" s="1" customFormat="1" ht="33" customHeight="1" spans="1:8">
      <c r="A7" s="8" t="s">
        <v>190</v>
      </c>
      <c r="B7" s="9"/>
      <c r="C7" s="10" t="s">
        <v>191</v>
      </c>
      <c r="D7" s="10"/>
      <c r="E7" s="11" t="s">
        <v>192</v>
      </c>
      <c r="F7" s="12"/>
      <c r="G7" s="12"/>
      <c r="H7" s="13"/>
    </row>
    <row r="8" s="1" customFormat="1" ht="33" customHeight="1" spans="1:8">
      <c r="A8" s="14"/>
      <c r="B8" s="15"/>
      <c r="C8" s="10" t="s">
        <v>193</v>
      </c>
      <c r="D8" s="10"/>
      <c r="E8" s="11" t="s">
        <v>192</v>
      </c>
      <c r="F8" s="12"/>
      <c r="G8" s="12"/>
      <c r="H8" s="13"/>
    </row>
    <row r="9" s="1" customFormat="1" ht="33" customHeight="1" spans="1:8">
      <c r="A9" s="14"/>
      <c r="B9" s="15"/>
      <c r="C9" s="5" t="s">
        <v>194</v>
      </c>
      <c r="D9" s="7"/>
      <c r="E9" s="11"/>
      <c r="F9" s="12"/>
      <c r="G9" s="12"/>
      <c r="H9" s="13"/>
    </row>
    <row r="10" s="1" customFormat="1" ht="33" customHeight="1" spans="1:8">
      <c r="A10" s="14"/>
      <c r="B10" s="15"/>
      <c r="C10" s="10" t="s">
        <v>195</v>
      </c>
      <c r="D10" s="10"/>
      <c r="E10" s="11" t="s">
        <v>192</v>
      </c>
      <c r="F10" s="12"/>
      <c r="G10" s="12"/>
      <c r="H10" s="13"/>
    </row>
    <row r="11" s="1" customFormat="1" ht="33" customHeight="1" spans="1:8">
      <c r="A11" s="16"/>
      <c r="B11" s="17"/>
      <c r="C11" s="5" t="s">
        <v>196</v>
      </c>
      <c r="D11" s="7"/>
      <c r="E11" s="18"/>
      <c r="F11" s="19"/>
      <c r="G11" s="19"/>
      <c r="H11" s="20"/>
    </row>
    <row r="12" s="1" customFormat="1" ht="33" customHeight="1" spans="1:8">
      <c r="A12" s="21" t="s">
        <v>197</v>
      </c>
      <c r="B12" s="21"/>
      <c r="C12" s="5" t="s">
        <v>198</v>
      </c>
      <c r="D12" s="6"/>
      <c r="E12" s="6"/>
      <c r="F12" s="6"/>
      <c r="G12" s="6"/>
      <c r="H12" s="7"/>
    </row>
    <row r="13" s="1" customFormat="1" ht="33" customHeight="1" spans="1:8">
      <c r="A13" s="22" t="s">
        <v>199</v>
      </c>
      <c r="B13" s="22" t="s">
        <v>200</v>
      </c>
      <c r="C13" s="22" t="s">
        <v>201</v>
      </c>
      <c r="D13" s="22" t="s">
        <v>202</v>
      </c>
      <c r="E13" s="22"/>
      <c r="F13" s="22"/>
      <c r="G13" s="22" t="s">
        <v>203</v>
      </c>
      <c r="H13" s="23" t="s">
        <v>204</v>
      </c>
    </row>
    <row r="14" s="1" customFormat="1" ht="33" customHeight="1" spans="1:8">
      <c r="A14" s="22"/>
      <c r="B14" s="24" t="s">
        <v>205</v>
      </c>
      <c r="C14" s="25" t="s">
        <v>206</v>
      </c>
      <c r="D14" s="26" t="s">
        <v>207</v>
      </c>
      <c r="E14" s="26"/>
      <c r="F14" s="26"/>
      <c r="G14" s="27">
        <v>2247</v>
      </c>
      <c r="H14" s="28"/>
    </row>
    <row r="15" s="1" customFormat="1" ht="33" customHeight="1" spans="1:8">
      <c r="A15" s="22"/>
      <c r="B15" s="24"/>
      <c r="C15" s="25" t="s">
        <v>208</v>
      </c>
      <c r="D15" s="26" t="s">
        <v>209</v>
      </c>
      <c r="E15" s="26"/>
      <c r="F15" s="26"/>
      <c r="G15" s="27">
        <v>100</v>
      </c>
      <c r="H15" s="28"/>
    </row>
    <row r="16" s="1" customFormat="1" ht="33" customHeight="1" spans="1:8">
      <c r="A16" s="22"/>
      <c r="B16" s="24"/>
      <c r="C16" s="25" t="s">
        <v>210</v>
      </c>
      <c r="D16" s="26" t="s">
        <v>211</v>
      </c>
      <c r="E16" s="26"/>
      <c r="F16" s="26"/>
      <c r="G16" s="29" t="s">
        <v>212</v>
      </c>
      <c r="H16" s="28"/>
    </row>
    <row r="17" s="1" customFormat="1" ht="33" customHeight="1" spans="1:8">
      <c r="A17" s="22"/>
      <c r="B17" s="24"/>
      <c r="C17" s="25" t="s">
        <v>213</v>
      </c>
      <c r="D17" s="26" t="s">
        <v>214</v>
      </c>
      <c r="E17" s="26"/>
      <c r="F17" s="26"/>
      <c r="G17" s="29" t="s">
        <v>215</v>
      </c>
      <c r="H17" s="28"/>
    </row>
    <row r="18" s="1" customFormat="1" ht="33" customHeight="1" spans="1:8">
      <c r="A18" s="22"/>
      <c r="B18" s="30" t="s">
        <v>216</v>
      </c>
      <c r="C18" s="31" t="s">
        <v>217</v>
      </c>
      <c r="D18" s="25" t="s">
        <v>218</v>
      </c>
      <c r="E18" s="25"/>
      <c r="F18" s="25"/>
      <c r="G18" s="32">
        <v>1</v>
      </c>
      <c r="H18" s="28"/>
    </row>
    <row r="19" s="1" customFormat="1" ht="33" customHeight="1" spans="1:8">
      <c r="A19" s="22"/>
      <c r="B19" s="33"/>
      <c r="C19" s="25" t="s">
        <v>219</v>
      </c>
      <c r="D19" s="25" t="s">
        <v>220</v>
      </c>
      <c r="E19" s="25"/>
      <c r="F19" s="25"/>
      <c r="G19" s="22" t="s">
        <v>221</v>
      </c>
      <c r="H19" s="28"/>
    </row>
    <row r="20" s="1" customFormat="1" ht="33" customHeight="1" spans="1:8">
      <c r="A20" s="22"/>
      <c r="B20" s="34" t="s">
        <v>222</v>
      </c>
      <c r="C20" s="25" t="s">
        <v>222</v>
      </c>
      <c r="D20" s="25" t="s">
        <v>223</v>
      </c>
      <c r="E20" s="25"/>
      <c r="F20" s="25"/>
      <c r="G20" s="29" t="s">
        <v>224</v>
      </c>
      <c r="H20" s="28"/>
    </row>
  </sheetData>
  <protectedRanges>
    <protectedRange sqref="Q6:R6 K6:L6 N6" name="区域1_2"/>
    <protectedRange sqref="S6:V6" name="区域1_12_1"/>
    <protectedRange sqref="Q6:R6 K6:L6 N6" name="区域1_2_1_1"/>
    <protectedRange sqref="S6:V6" name="区域1_12_1_1"/>
  </protectedRanges>
  <mergeCells count="29">
    <mergeCell ref="A1:B1"/>
    <mergeCell ref="A4:H4"/>
    <mergeCell ref="A5:H5"/>
    <mergeCell ref="A6:H6"/>
    <mergeCell ref="C7:D7"/>
    <mergeCell ref="E7:H7"/>
    <mergeCell ref="C8:D8"/>
    <mergeCell ref="E8:H8"/>
    <mergeCell ref="C9:D9"/>
    <mergeCell ref="E9:H9"/>
    <mergeCell ref="C10:D10"/>
    <mergeCell ref="E10:H10"/>
    <mergeCell ref="C11:D11"/>
    <mergeCell ref="E11:H11"/>
    <mergeCell ref="A12:B12"/>
    <mergeCell ref="C12:H12"/>
    <mergeCell ref="D13:F13"/>
    <mergeCell ref="D14:F14"/>
    <mergeCell ref="D15:F15"/>
    <mergeCell ref="D16:F16"/>
    <mergeCell ref="D17:F17"/>
    <mergeCell ref="D18:F18"/>
    <mergeCell ref="D19:F19"/>
    <mergeCell ref="D20:F20"/>
    <mergeCell ref="A13:A20"/>
    <mergeCell ref="B14:B17"/>
    <mergeCell ref="B18:B19"/>
    <mergeCell ref="A2:H3"/>
    <mergeCell ref="A7:B1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2_2" rangeCreator="" othersAccessPermission="edit"/>
    <arrUserId title="区域1_12_1_2" rangeCreator="" othersAccessPermission="edit"/>
    <arrUserId title="区域1_12_2_1" rangeCreator="" othersAccessPermission="edit"/>
    <arrUserId title="区域1_12_1_2_1" rangeCreator="" othersAccessPermission="edit"/>
    <arrUserId title="区域1_12_2_1_1" rangeCreator="" othersAccessPermission="edit"/>
  </rangeList>
  <rangeList sheetStid="2" master="" otherUserPermission="visible">
    <arrUserId title="区域1_2" rangeCreator="" othersAccessPermission="edit"/>
    <arrUserId title="区域1_12_1" rangeCreator="" othersAccessPermission="edit"/>
    <arrUserId title="区域1_2_1_1" rangeCreator="" othersAccessPermission="edit"/>
    <arrUserId title="区域1_1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郑杰（郑雨兮）</cp:lastModifiedBy>
  <dcterms:created xsi:type="dcterms:W3CDTF">2026-03-20T09:33:00Z</dcterms:created>
  <dcterms:modified xsi:type="dcterms:W3CDTF">2026-09-21T09:09:10Z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5A929F317623420D97DF52032FFC97B7_13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