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calcChain.xml><?xml version="1.0" encoding="utf-8"?>
<calcChain xmlns="http://schemas.openxmlformats.org/spreadsheetml/2006/main">
  <c r="K64" i="1"/>
  <c r="J64"/>
  <c r="H64"/>
  <c r="F64"/>
  <c r="E64"/>
  <c r="D64"/>
  <c r="K63"/>
  <c r="H63"/>
  <c r="K62"/>
  <c r="H62"/>
  <c r="K61"/>
  <c r="H61"/>
  <c r="K60"/>
  <c r="H60"/>
  <c r="K59"/>
  <c r="H59"/>
  <c r="F59"/>
  <c r="K58"/>
  <c r="H58"/>
  <c r="F58"/>
  <c r="K57"/>
  <c r="H57"/>
  <c r="F57"/>
  <c r="K56"/>
  <c r="H56"/>
  <c r="F56"/>
  <c r="K55"/>
  <c r="H55"/>
  <c r="F55"/>
  <c r="K54"/>
  <c r="H54"/>
  <c r="F54"/>
  <c r="K53"/>
  <c r="H53"/>
  <c r="F53"/>
  <c r="K52"/>
  <c r="H52"/>
  <c r="F52"/>
  <c r="K51"/>
  <c r="H51"/>
  <c r="F51"/>
  <c r="K50"/>
  <c r="H50"/>
  <c r="F50"/>
  <c r="K49"/>
  <c r="H49"/>
  <c r="F49"/>
  <c r="K48"/>
  <c r="H48"/>
  <c r="F48"/>
  <c r="K47"/>
  <c r="H47"/>
  <c r="F47"/>
  <c r="K46"/>
  <c r="H46"/>
  <c r="F46"/>
  <c r="K45"/>
  <c r="H45"/>
  <c r="F45"/>
  <c r="K44"/>
  <c r="H44"/>
  <c r="F44"/>
  <c r="K43"/>
  <c r="H43"/>
  <c r="F43"/>
  <c r="K42"/>
  <c r="H42"/>
  <c r="F42"/>
  <c r="K41"/>
  <c r="H41"/>
  <c r="F41"/>
  <c r="K40"/>
  <c r="H40"/>
  <c r="F40"/>
  <c r="K39"/>
  <c r="H39"/>
  <c r="F39"/>
  <c r="K38"/>
  <c r="H38"/>
  <c r="F38"/>
  <c r="K37"/>
  <c r="H37"/>
  <c r="F37"/>
  <c r="K36"/>
  <c r="H36"/>
  <c r="F36"/>
  <c r="K35"/>
  <c r="H35"/>
  <c r="F35"/>
  <c r="K34"/>
  <c r="H34"/>
  <c r="F34"/>
  <c r="K33"/>
  <c r="H33"/>
  <c r="F33"/>
  <c r="K32"/>
  <c r="H32"/>
  <c r="F32"/>
  <c r="K31"/>
  <c r="H31"/>
  <c r="F31"/>
  <c r="K30"/>
  <c r="H30"/>
  <c r="F30"/>
  <c r="K29"/>
  <c r="H29"/>
  <c r="F29"/>
  <c r="K28"/>
  <c r="H28"/>
  <c r="F28"/>
  <c r="K27"/>
  <c r="H27"/>
  <c r="K26"/>
  <c r="H26"/>
  <c r="F26"/>
  <c r="K25"/>
  <c r="H25"/>
  <c r="F25"/>
  <c r="K24"/>
  <c r="H24"/>
  <c r="F24"/>
  <c r="K23"/>
  <c r="H23"/>
  <c r="F23"/>
  <c r="K22"/>
  <c r="H22"/>
  <c r="F22"/>
  <c r="K21"/>
  <c r="H21"/>
  <c r="F21"/>
  <c r="K20"/>
  <c r="H20"/>
  <c r="F20"/>
  <c r="K19"/>
  <c r="H19"/>
  <c r="F19"/>
  <c r="H18"/>
  <c r="F18"/>
  <c r="K17"/>
  <c r="H17"/>
  <c r="F17"/>
  <c r="K16"/>
  <c r="H16"/>
  <c r="F16"/>
  <c r="K15"/>
  <c r="H15"/>
  <c r="F15"/>
  <c r="K14"/>
  <c r="H14"/>
  <c r="F14"/>
  <c r="K13"/>
  <c r="H13"/>
  <c r="F13"/>
  <c r="K12"/>
  <c r="H12"/>
  <c r="F12"/>
  <c r="K11"/>
  <c r="H11"/>
  <c r="F11"/>
  <c r="K10"/>
  <c r="H10"/>
  <c r="F10"/>
  <c r="K9"/>
  <c r="H9"/>
  <c r="H8"/>
  <c r="F8"/>
  <c r="K7"/>
  <c r="H7"/>
  <c r="F7"/>
  <c r="K6"/>
  <c r="H6"/>
</calcChain>
</file>

<file path=xl/sharedStrings.xml><?xml version="1.0" encoding="utf-8"?>
<sst xmlns="http://schemas.openxmlformats.org/spreadsheetml/2006/main" count="98" uniqueCount="94">
  <si>
    <t>附件</t>
  </si>
  <si>
    <t>开阳县2020年秋季学期农村义务教育阶段学校营养改善计划资金分配表</t>
  </si>
  <si>
    <t>单位：元</t>
  </si>
  <si>
    <t>序号</t>
  </si>
  <si>
    <t>乡镇</t>
  </si>
  <si>
    <t>学校名称</t>
  </si>
  <si>
    <t>2020秋就餐人数</t>
  </si>
  <si>
    <r>
      <rPr>
        <sz val="11"/>
        <color rgb="FF000000"/>
        <rFont val="宋体"/>
        <charset val="134"/>
      </rPr>
      <t>补助标准（元/生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</rPr>
      <t>天）</t>
    </r>
  </si>
  <si>
    <t>2020年秋季学期应补助金额</t>
  </si>
  <si>
    <t>抵扣第一批已预拨金额</t>
  </si>
  <si>
    <t>抵扣2020年8月以前学校账户结余金额</t>
  </si>
  <si>
    <t>本批次实拨金额</t>
  </si>
  <si>
    <t>备注</t>
  </si>
  <si>
    <t>小学</t>
  </si>
  <si>
    <t>初中</t>
  </si>
  <si>
    <t>合计</t>
  </si>
  <si>
    <t>宅吉乡</t>
  </si>
  <si>
    <t>宅吉乡中心学校</t>
  </si>
  <si>
    <t>宅吉乡保星小学</t>
  </si>
  <si>
    <t>高寨乡</t>
  </si>
  <si>
    <t>高寨乡中心学校</t>
  </si>
  <si>
    <t>抵扣后，学校账户还结余85589元，下次拨付时继续抵扣</t>
  </si>
  <si>
    <t>高寨乡杠寨小学</t>
  </si>
  <si>
    <t xml:space="preserve">  </t>
  </si>
  <si>
    <t>高寨乡平寨小学</t>
  </si>
  <si>
    <t>高寨乡久长小学</t>
  </si>
  <si>
    <t>禾丰乡</t>
  </si>
  <si>
    <t>开阳县民族学校</t>
  </si>
  <si>
    <t>禾丰乡山闹小学</t>
  </si>
  <si>
    <t>南江乡</t>
  </si>
  <si>
    <t>南江乡中心学校</t>
  </si>
  <si>
    <t>南江乡龙广小学</t>
  </si>
  <si>
    <t>南江乡双塘小学</t>
  </si>
  <si>
    <t>南江乡新隆小学</t>
  </si>
  <si>
    <t>南江乡毛家院小学</t>
  </si>
  <si>
    <t>抵扣后，学校账户还结余2460元，下次拨付时继续抵扣</t>
  </si>
  <si>
    <t>城关镇</t>
  </si>
  <si>
    <t>特殊教育学校</t>
  </si>
  <si>
    <t>城关镇中心小学</t>
  </si>
  <si>
    <t>城关镇蒋家寨小学</t>
  </si>
  <si>
    <t>城关镇石头小学</t>
  </si>
  <si>
    <t>城关镇鱼上小学</t>
  </si>
  <si>
    <t>城关镇南凉小学</t>
  </si>
  <si>
    <t>城关镇顶兆小学</t>
  </si>
  <si>
    <t>城关镇共和小学</t>
  </si>
  <si>
    <t>双流镇</t>
  </si>
  <si>
    <t>双流镇中心学校</t>
  </si>
  <si>
    <t>双流镇同心小学</t>
  </si>
  <si>
    <t>双流镇高云小学</t>
  </si>
  <si>
    <t>双流镇三合小学</t>
  </si>
  <si>
    <t>金中镇</t>
  </si>
  <si>
    <t>金中镇中心小学</t>
  </si>
  <si>
    <t>冯三镇</t>
  </si>
  <si>
    <t>冯三镇中学</t>
  </si>
  <si>
    <t>冯三镇中心小学</t>
  </si>
  <si>
    <t>冯三镇毛力小学</t>
  </si>
  <si>
    <t>冯三镇安坪小学</t>
  </si>
  <si>
    <t>冯三镇辉黔小学</t>
  </si>
  <si>
    <t>楠木渡镇</t>
  </si>
  <si>
    <t>楠木渡镇中心学校</t>
  </si>
  <si>
    <t>楠木渡镇黄木小学</t>
  </si>
  <si>
    <t>楠木渡镇中和小学</t>
  </si>
  <si>
    <t>楠木渡镇谷阳小学</t>
  </si>
  <si>
    <t>楠木渡镇新凤小学</t>
  </si>
  <si>
    <t>楠木渡镇两路小学</t>
  </si>
  <si>
    <t>楠木渡镇胜利小学</t>
  </si>
  <si>
    <t>龙岗镇</t>
  </si>
  <si>
    <t>龙岗镇中学</t>
  </si>
  <si>
    <t>龙岗镇中心小学</t>
  </si>
  <si>
    <t>龙岗镇水口小学</t>
  </si>
  <si>
    <t>龙岗镇大荆小学</t>
  </si>
  <si>
    <t>龙岗镇大石板小学</t>
  </si>
  <si>
    <t>龙岗镇坝子小学</t>
  </si>
  <si>
    <t>龙岗镇格林小学</t>
  </si>
  <si>
    <t>南龙乡</t>
  </si>
  <si>
    <t>南龙乡中心学校</t>
  </si>
  <si>
    <t>南龙乡中桥小学</t>
  </si>
  <si>
    <t>南龙乡田坎小学</t>
  </si>
  <si>
    <t>永温镇</t>
  </si>
  <si>
    <t>永温镇中学</t>
  </si>
  <si>
    <t>永温镇中心小学</t>
  </si>
  <si>
    <t>花梨镇</t>
  </si>
  <si>
    <t>花梨镇中学</t>
  </si>
  <si>
    <t>花梨镇中心小学</t>
  </si>
  <si>
    <t>花梨镇翁昭小学</t>
  </si>
  <si>
    <t>花梨镇新山小学</t>
  </si>
  <si>
    <t>龙水乡</t>
  </si>
  <si>
    <t>龙水乡中心学校</t>
  </si>
  <si>
    <t>龙水乡新坪小学</t>
  </si>
  <si>
    <t>米坪乡</t>
  </si>
  <si>
    <t>米坪乡中心学校</t>
  </si>
  <si>
    <t>毛云乡</t>
  </si>
  <si>
    <t>毛云乡中心学校</t>
  </si>
  <si>
    <t>——</t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</si>
</sst>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1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31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ySplit="5" topLeftCell="A6" activePane="bottomLeft" state="frozen"/>
      <selection pane="bottomLeft" activeCell="O63" sqref="O63"/>
    </sheetView>
  </sheetViews>
  <sheetFormatPr defaultColWidth="9" defaultRowHeight="13.5"/>
  <cols>
    <col min="1" max="1" width="3.25" customWidth="1"/>
    <col min="2" max="2" width="5.75" customWidth="1"/>
    <col min="3" max="3" width="10.125" style="1" customWidth="1"/>
    <col min="4" max="6" width="5.75" customWidth="1"/>
    <col min="7" max="7" width="6.75" customWidth="1"/>
    <col min="8" max="8" width="9.875" customWidth="1"/>
    <col min="9" max="9" width="10.375" style="2" customWidth="1"/>
    <col min="10" max="10" width="9.375"/>
    <col min="11" max="11" width="8.625" customWidth="1"/>
    <col min="12" max="12" width="10.75" customWidth="1"/>
  </cols>
  <sheetData>
    <row r="1" spans="1:12" ht="18.95" customHeight="1">
      <c r="A1" s="17" t="s">
        <v>0</v>
      </c>
      <c r="B1" s="17"/>
      <c r="C1" s="17"/>
    </row>
    <row r="2" spans="1:12" ht="53.1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>
      <c r="A3" s="19"/>
      <c r="B3" s="19"/>
      <c r="C3" s="19"/>
      <c r="D3" s="19"/>
      <c r="E3" s="19"/>
      <c r="F3" s="19"/>
      <c r="G3" s="19"/>
      <c r="H3" s="20"/>
      <c r="I3" s="20"/>
      <c r="J3" s="20"/>
      <c r="K3" s="11"/>
      <c r="L3" s="3" t="s">
        <v>2</v>
      </c>
    </row>
    <row r="4" spans="1:12" ht="30" customHeight="1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6" t="s">
        <v>7</v>
      </c>
      <c r="H4" s="21" t="s">
        <v>8</v>
      </c>
      <c r="I4" s="21" t="s">
        <v>9</v>
      </c>
      <c r="J4" s="24" t="s">
        <v>10</v>
      </c>
      <c r="K4" s="27" t="s">
        <v>11</v>
      </c>
      <c r="L4" s="28" t="s">
        <v>12</v>
      </c>
    </row>
    <row r="5" spans="1:12" ht="41.1" customHeight="1">
      <c r="A5" s="21"/>
      <c r="B5" s="21"/>
      <c r="C5" s="21"/>
      <c r="D5" s="4" t="s">
        <v>13</v>
      </c>
      <c r="E5" s="4" t="s">
        <v>14</v>
      </c>
      <c r="F5" s="4" t="s">
        <v>15</v>
      </c>
      <c r="G5" s="21"/>
      <c r="H5" s="21"/>
      <c r="I5" s="21"/>
      <c r="J5" s="24"/>
      <c r="K5" s="27"/>
      <c r="L5" s="28"/>
    </row>
    <row r="6" spans="1:12" ht="33" customHeight="1">
      <c r="A6" s="5">
        <v>1</v>
      </c>
      <c r="B6" s="24" t="s">
        <v>16</v>
      </c>
      <c r="C6" s="7" t="s">
        <v>17</v>
      </c>
      <c r="D6" s="8">
        <v>502</v>
      </c>
      <c r="E6" s="8">
        <v>241</v>
      </c>
      <c r="F6" s="8">
        <v>743</v>
      </c>
      <c r="G6" s="9">
        <v>5</v>
      </c>
      <c r="H6" s="9">
        <f t="shared" ref="H6:H11" si="0">F6*G6*100</f>
        <v>371500</v>
      </c>
      <c r="I6" s="9">
        <v>128640</v>
      </c>
      <c r="J6" s="5">
        <v>166934</v>
      </c>
      <c r="K6" s="12">
        <f>H6-I6-J6</f>
        <v>75926</v>
      </c>
      <c r="L6" s="13"/>
    </row>
    <row r="7" spans="1:12" ht="33" customHeight="1">
      <c r="A7" s="5">
        <v>2</v>
      </c>
      <c r="B7" s="24"/>
      <c r="C7" s="7" t="s">
        <v>18</v>
      </c>
      <c r="D7" s="8">
        <v>112</v>
      </c>
      <c r="E7" s="8"/>
      <c r="F7" s="8">
        <f>D7+E7</f>
        <v>112</v>
      </c>
      <c r="G7" s="9">
        <v>5</v>
      </c>
      <c r="H7" s="9">
        <f t="shared" si="0"/>
        <v>56000</v>
      </c>
      <c r="I7" s="9">
        <v>19840</v>
      </c>
      <c r="J7" s="5">
        <v>7347</v>
      </c>
      <c r="K7" s="12">
        <f>H7-I7-J7</f>
        <v>28813</v>
      </c>
      <c r="L7" s="13"/>
    </row>
    <row r="8" spans="1:12" ht="74.099999999999994" customHeight="1">
      <c r="A8" s="5">
        <v>3</v>
      </c>
      <c r="B8" s="24" t="s">
        <v>19</v>
      </c>
      <c r="C8" s="7" t="s">
        <v>20</v>
      </c>
      <c r="D8" s="8">
        <v>443</v>
      </c>
      <c r="E8" s="8"/>
      <c r="F8" s="8">
        <f>D8+E8</f>
        <v>443</v>
      </c>
      <c r="G8" s="9">
        <v>5</v>
      </c>
      <c r="H8" s="9">
        <f t="shared" si="0"/>
        <v>221500</v>
      </c>
      <c r="I8" s="9">
        <v>130880</v>
      </c>
      <c r="J8" s="5">
        <v>176209</v>
      </c>
      <c r="K8" s="12">
        <v>0</v>
      </c>
      <c r="L8" s="14" t="s">
        <v>21</v>
      </c>
    </row>
    <row r="9" spans="1:12" ht="33" customHeight="1">
      <c r="A9" s="5">
        <v>4</v>
      </c>
      <c r="B9" s="24"/>
      <c r="C9" s="7" t="s">
        <v>22</v>
      </c>
      <c r="D9" s="8">
        <v>249</v>
      </c>
      <c r="E9" s="8" t="s">
        <v>23</v>
      </c>
      <c r="F9" s="8">
        <v>249</v>
      </c>
      <c r="G9" s="9">
        <v>5</v>
      </c>
      <c r="H9" s="9">
        <f t="shared" si="0"/>
        <v>124500</v>
      </c>
      <c r="I9" s="9">
        <v>43040</v>
      </c>
      <c r="J9" s="5">
        <v>6456</v>
      </c>
      <c r="K9" s="12">
        <f>H9-I9-J9</f>
        <v>75004</v>
      </c>
      <c r="L9" s="13"/>
    </row>
    <row r="10" spans="1:12" ht="33" customHeight="1">
      <c r="A10" s="5">
        <v>5</v>
      </c>
      <c r="B10" s="24"/>
      <c r="C10" s="7" t="s">
        <v>24</v>
      </c>
      <c r="D10" s="8">
        <v>359</v>
      </c>
      <c r="E10" s="8"/>
      <c r="F10" s="8">
        <f>D10+E10</f>
        <v>359</v>
      </c>
      <c r="G10" s="9">
        <v>5</v>
      </c>
      <c r="H10" s="9">
        <f t="shared" si="0"/>
        <v>179500</v>
      </c>
      <c r="I10" s="9">
        <v>61600</v>
      </c>
      <c r="J10" s="5">
        <v>15646</v>
      </c>
      <c r="K10" s="12">
        <f>H10-I10-J10</f>
        <v>102254</v>
      </c>
      <c r="L10" s="13"/>
    </row>
    <row r="11" spans="1:12" ht="33" customHeight="1">
      <c r="A11" s="5">
        <v>6</v>
      </c>
      <c r="B11" s="24"/>
      <c r="C11" s="7" t="s">
        <v>25</v>
      </c>
      <c r="D11" s="8">
        <v>274</v>
      </c>
      <c r="E11" s="8"/>
      <c r="F11" s="8">
        <f>D11+E11</f>
        <v>274</v>
      </c>
      <c r="G11" s="9">
        <v>5</v>
      </c>
      <c r="H11" s="9">
        <f t="shared" si="0"/>
        <v>137000</v>
      </c>
      <c r="I11" s="9">
        <v>32480</v>
      </c>
      <c r="J11" s="5">
        <v>15469</v>
      </c>
      <c r="K11" s="12">
        <f>H11-I11-J11</f>
        <v>89051</v>
      </c>
      <c r="L11" s="13"/>
    </row>
    <row r="12" spans="1:12" ht="33" customHeight="1">
      <c r="A12" s="5">
        <v>7</v>
      </c>
      <c r="B12" s="24" t="s">
        <v>26</v>
      </c>
      <c r="C12" s="7" t="s">
        <v>27</v>
      </c>
      <c r="D12" s="8">
        <v>648</v>
      </c>
      <c r="E12" s="8">
        <v>299</v>
      </c>
      <c r="F12" s="8">
        <f t="shared" ref="F12:F26" si="1">D12+E12</f>
        <v>947</v>
      </c>
      <c r="G12" s="9">
        <v>5</v>
      </c>
      <c r="H12" s="9">
        <f t="shared" ref="H12:H38" si="2">F12*G12*100</f>
        <v>473500</v>
      </c>
      <c r="I12" s="9">
        <v>171270</v>
      </c>
      <c r="J12" s="5">
        <v>274728</v>
      </c>
      <c r="K12" s="12">
        <f t="shared" ref="K12:K37" si="3">H12-I12-J12</f>
        <v>27502</v>
      </c>
      <c r="L12" s="13"/>
    </row>
    <row r="13" spans="1:12" ht="33" customHeight="1">
      <c r="A13" s="5">
        <v>8</v>
      </c>
      <c r="B13" s="24"/>
      <c r="C13" s="7" t="s">
        <v>28</v>
      </c>
      <c r="D13" s="8">
        <v>124</v>
      </c>
      <c r="E13" s="8"/>
      <c r="F13" s="8">
        <f t="shared" si="1"/>
        <v>124</v>
      </c>
      <c r="G13" s="9">
        <v>5</v>
      </c>
      <c r="H13" s="9">
        <f t="shared" si="2"/>
        <v>62000</v>
      </c>
      <c r="I13" s="9">
        <v>21615</v>
      </c>
      <c r="J13" s="5">
        <v>10080</v>
      </c>
      <c r="K13" s="12">
        <f t="shared" si="3"/>
        <v>30305</v>
      </c>
      <c r="L13" s="13"/>
    </row>
    <row r="14" spans="1:12" ht="33" customHeight="1">
      <c r="A14" s="5">
        <v>9</v>
      </c>
      <c r="B14" s="24" t="s">
        <v>29</v>
      </c>
      <c r="C14" s="7" t="s">
        <v>30</v>
      </c>
      <c r="D14" s="8">
        <v>482</v>
      </c>
      <c r="E14" s="8">
        <v>401</v>
      </c>
      <c r="F14" s="8">
        <f t="shared" si="1"/>
        <v>883</v>
      </c>
      <c r="G14" s="9">
        <v>5</v>
      </c>
      <c r="H14" s="9">
        <f t="shared" si="2"/>
        <v>441500</v>
      </c>
      <c r="I14" s="9">
        <v>149160</v>
      </c>
      <c r="J14" s="5">
        <v>182233</v>
      </c>
      <c r="K14" s="12">
        <f t="shared" si="3"/>
        <v>110107</v>
      </c>
      <c r="L14" s="13"/>
    </row>
    <row r="15" spans="1:12" ht="33" customHeight="1">
      <c r="A15" s="5">
        <v>10</v>
      </c>
      <c r="B15" s="24"/>
      <c r="C15" s="7" t="s">
        <v>31</v>
      </c>
      <c r="D15" s="8">
        <v>228</v>
      </c>
      <c r="E15" s="8"/>
      <c r="F15" s="8">
        <f t="shared" si="1"/>
        <v>228</v>
      </c>
      <c r="G15" s="9">
        <v>5</v>
      </c>
      <c r="H15" s="9">
        <f t="shared" si="2"/>
        <v>114000</v>
      </c>
      <c r="I15" s="9">
        <v>38720</v>
      </c>
      <c r="J15" s="5">
        <v>16356</v>
      </c>
      <c r="K15" s="12">
        <f t="shared" si="3"/>
        <v>58924</v>
      </c>
      <c r="L15" s="13"/>
    </row>
    <row r="16" spans="1:12" ht="33" customHeight="1">
      <c r="A16" s="5">
        <v>11</v>
      </c>
      <c r="B16" s="24"/>
      <c r="C16" s="7" t="s">
        <v>32</v>
      </c>
      <c r="D16" s="8">
        <v>240</v>
      </c>
      <c r="E16" s="8"/>
      <c r="F16" s="8">
        <f t="shared" si="1"/>
        <v>240</v>
      </c>
      <c r="G16" s="9">
        <v>5</v>
      </c>
      <c r="H16" s="9">
        <f t="shared" si="2"/>
        <v>120000</v>
      </c>
      <c r="I16" s="9">
        <v>39840</v>
      </c>
      <c r="J16" s="5">
        <v>7255</v>
      </c>
      <c r="K16" s="12">
        <f t="shared" si="3"/>
        <v>72905</v>
      </c>
      <c r="L16" s="13"/>
    </row>
    <row r="17" spans="1:12" ht="33" customHeight="1">
      <c r="A17" s="5">
        <v>12</v>
      </c>
      <c r="B17" s="24"/>
      <c r="C17" s="7" t="s">
        <v>33</v>
      </c>
      <c r="D17" s="8">
        <v>130</v>
      </c>
      <c r="E17" s="8"/>
      <c r="F17" s="8">
        <f t="shared" si="1"/>
        <v>130</v>
      </c>
      <c r="G17" s="9">
        <v>5</v>
      </c>
      <c r="H17" s="9">
        <f t="shared" si="2"/>
        <v>65000</v>
      </c>
      <c r="I17" s="9">
        <v>24480</v>
      </c>
      <c r="J17" s="5">
        <v>30718</v>
      </c>
      <c r="K17" s="12">
        <f t="shared" si="3"/>
        <v>9802</v>
      </c>
      <c r="L17" s="13"/>
    </row>
    <row r="18" spans="1:12" ht="68.099999999999994" customHeight="1">
      <c r="A18" s="5">
        <v>13</v>
      </c>
      <c r="B18" s="24"/>
      <c r="C18" s="7" t="s">
        <v>34</v>
      </c>
      <c r="D18" s="8">
        <v>5</v>
      </c>
      <c r="E18" s="8"/>
      <c r="F18" s="8">
        <f t="shared" si="1"/>
        <v>5</v>
      </c>
      <c r="G18" s="9">
        <v>5</v>
      </c>
      <c r="H18" s="9">
        <f t="shared" si="2"/>
        <v>2500</v>
      </c>
      <c r="I18" s="9">
        <v>4960</v>
      </c>
      <c r="J18" s="5">
        <v>0</v>
      </c>
      <c r="K18" s="12">
        <v>0</v>
      </c>
      <c r="L18" s="14" t="s">
        <v>35</v>
      </c>
    </row>
    <row r="19" spans="1:12" ht="33" customHeight="1">
      <c r="A19" s="5">
        <v>14</v>
      </c>
      <c r="B19" s="6" t="s">
        <v>36</v>
      </c>
      <c r="C19" s="7" t="s">
        <v>37</v>
      </c>
      <c r="D19" s="8">
        <v>51</v>
      </c>
      <c r="E19" s="8">
        <v>18</v>
      </c>
      <c r="F19" s="8">
        <f t="shared" si="1"/>
        <v>69</v>
      </c>
      <c r="G19" s="9">
        <v>5</v>
      </c>
      <c r="H19" s="9">
        <f t="shared" si="2"/>
        <v>34500</v>
      </c>
      <c r="I19" s="9">
        <v>10400</v>
      </c>
      <c r="J19" s="5">
        <v>5447</v>
      </c>
      <c r="K19" s="12">
        <f t="shared" si="3"/>
        <v>18653</v>
      </c>
      <c r="L19" s="13"/>
    </row>
    <row r="20" spans="1:12" ht="33" customHeight="1">
      <c r="A20" s="5">
        <v>15</v>
      </c>
      <c r="B20" s="24" t="s">
        <v>36</v>
      </c>
      <c r="C20" s="7" t="s">
        <v>38</v>
      </c>
      <c r="D20" s="8">
        <v>202</v>
      </c>
      <c r="E20" s="8"/>
      <c r="F20" s="8">
        <f t="shared" si="1"/>
        <v>202</v>
      </c>
      <c r="G20" s="9">
        <v>5</v>
      </c>
      <c r="H20" s="9">
        <f t="shared" si="2"/>
        <v>101000</v>
      </c>
      <c r="I20" s="9">
        <v>34400</v>
      </c>
      <c r="J20" s="5">
        <v>17025</v>
      </c>
      <c r="K20" s="12">
        <f t="shared" si="3"/>
        <v>49575</v>
      </c>
      <c r="L20" s="13"/>
    </row>
    <row r="21" spans="1:12" ht="33" customHeight="1">
      <c r="A21" s="5">
        <v>16</v>
      </c>
      <c r="B21" s="24"/>
      <c r="C21" s="7" t="s">
        <v>39</v>
      </c>
      <c r="D21" s="8">
        <v>1187</v>
      </c>
      <c r="E21" s="8"/>
      <c r="F21" s="8">
        <f t="shared" si="1"/>
        <v>1187</v>
      </c>
      <c r="G21" s="9">
        <v>5</v>
      </c>
      <c r="H21" s="9">
        <f t="shared" si="2"/>
        <v>593500</v>
      </c>
      <c r="I21" s="9">
        <v>174240</v>
      </c>
      <c r="J21" s="5">
        <v>20830</v>
      </c>
      <c r="K21" s="12">
        <f t="shared" si="3"/>
        <v>398430</v>
      </c>
      <c r="L21" s="13"/>
    </row>
    <row r="22" spans="1:12" ht="33" customHeight="1">
      <c r="A22" s="5">
        <v>17</v>
      </c>
      <c r="B22" s="24"/>
      <c r="C22" s="7" t="s">
        <v>40</v>
      </c>
      <c r="D22" s="8">
        <v>114</v>
      </c>
      <c r="E22" s="8"/>
      <c r="F22" s="8">
        <f t="shared" si="1"/>
        <v>114</v>
      </c>
      <c r="G22" s="9">
        <v>5</v>
      </c>
      <c r="H22" s="9">
        <f t="shared" si="2"/>
        <v>57000</v>
      </c>
      <c r="I22" s="9">
        <v>17920</v>
      </c>
      <c r="J22" s="5">
        <v>21038</v>
      </c>
      <c r="K22" s="12">
        <f t="shared" si="3"/>
        <v>18042</v>
      </c>
      <c r="L22" s="13"/>
    </row>
    <row r="23" spans="1:12" ht="33" customHeight="1">
      <c r="A23" s="5">
        <v>18</v>
      </c>
      <c r="B23" s="24"/>
      <c r="C23" s="7" t="s">
        <v>41</v>
      </c>
      <c r="D23" s="8">
        <v>180</v>
      </c>
      <c r="E23" s="8"/>
      <c r="F23" s="8">
        <f t="shared" si="1"/>
        <v>180</v>
      </c>
      <c r="G23" s="9">
        <v>5</v>
      </c>
      <c r="H23" s="9">
        <f t="shared" si="2"/>
        <v>90000</v>
      </c>
      <c r="I23" s="9">
        <v>26240</v>
      </c>
      <c r="J23" s="5">
        <v>29081</v>
      </c>
      <c r="K23" s="12">
        <f t="shared" si="3"/>
        <v>34679</v>
      </c>
      <c r="L23" s="13"/>
    </row>
    <row r="24" spans="1:12" ht="33" customHeight="1">
      <c r="A24" s="5">
        <v>19</v>
      </c>
      <c r="B24" s="24"/>
      <c r="C24" s="7" t="s">
        <v>42</v>
      </c>
      <c r="D24" s="8">
        <v>37</v>
      </c>
      <c r="E24" s="8"/>
      <c r="F24" s="8">
        <f t="shared" si="1"/>
        <v>37</v>
      </c>
      <c r="G24" s="9">
        <v>5</v>
      </c>
      <c r="H24" s="9">
        <f t="shared" si="2"/>
        <v>18500</v>
      </c>
      <c r="I24" s="9">
        <v>11520</v>
      </c>
      <c r="J24" s="5">
        <v>0</v>
      </c>
      <c r="K24" s="12">
        <f t="shared" si="3"/>
        <v>6980</v>
      </c>
      <c r="L24" s="13"/>
    </row>
    <row r="25" spans="1:12" ht="33" customHeight="1">
      <c r="A25" s="5">
        <v>20</v>
      </c>
      <c r="B25" s="24"/>
      <c r="C25" s="7" t="s">
        <v>43</v>
      </c>
      <c r="D25" s="8">
        <v>83</v>
      </c>
      <c r="E25" s="8"/>
      <c r="F25" s="8">
        <f t="shared" si="1"/>
        <v>83</v>
      </c>
      <c r="G25" s="9">
        <v>5</v>
      </c>
      <c r="H25" s="9">
        <f t="shared" si="2"/>
        <v>41500</v>
      </c>
      <c r="I25" s="9">
        <v>8800</v>
      </c>
      <c r="J25" s="5">
        <v>9434</v>
      </c>
      <c r="K25" s="12">
        <f t="shared" si="3"/>
        <v>23266</v>
      </c>
      <c r="L25" s="13"/>
    </row>
    <row r="26" spans="1:12" ht="33" customHeight="1">
      <c r="A26" s="5">
        <v>21</v>
      </c>
      <c r="B26" s="24"/>
      <c r="C26" s="7" t="s">
        <v>44</v>
      </c>
      <c r="D26" s="8">
        <v>42</v>
      </c>
      <c r="E26" s="8"/>
      <c r="F26" s="8">
        <f t="shared" si="1"/>
        <v>42</v>
      </c>
      <c r="G26" s="9">
        <v>5</v>
      </c>
      <c r="H26" s="9">
        <f t="shared" si="2"/>
        <v>21000</v>
      </c>
      <c r="I26" s="9">
        <v>9920</v>
      </c>
      <c r="J26" s="5">
        <v>0</v>
      </c>
      <c r="K26" s="12">
        <f t="shared" si="3"/>
        <v>11080</v>
      </c>
      <c r="L26" s="13"/>
    </row>
    <row r="27" spans="1:12" ht="33" customHeight="1">
      <c r="A27" s="5">
        <v>22</v>
      </c>
      <c r="B27" s="24" t="s">
        <v>45</v>
      </c>
      <c r="C27" s="7" t="s">
        <v>46</v>
      </c>
      <c r="D27" s="8">
        <v>821</v>
      </c>
      <c r="E27" s="8">
        <v>454</v>
      </c>
      <c r="F27" s="8">
        <v>1275</v>
      </c>
      <c r="G27" s="9">
        <v>5</v>
      </c>
      <c r="H27" s="9">
        <f t="shared" si="2"/>
        <v>637500</v>
      </c>
      <c r="I27" s="9">
        <v>208065</v>
      </c>
      <c r="J27" s="5">
        <v>322184</v>
      </c>
      <c r="K27" s="12">
        <f t="shared" si="3"/>
        <v>107251</v>
      </c>
      <c r="L27" s="13"/>
    </row>
    <row r="28" spans="1:12" ht="35.1" customHeight="1">
      <c r="A28" s="5">
        <v>23</v>
      </c>
      <c r="B28" s="24"/>
      <c r="C28" s="7" t="s">
        <v>47</v>
      </c>
      <c r="D28" s="8">
        <v>210</v>
      </c>
      <c r="E28" s="8"/>
      <c r="F28" s="8">
        <f t="shared" ref="F28:F59" si="4">D28+E28</f>
        <v>210</v>
      </c>
      <c r="G28" s="9">
        <v>5</v>
      </c>
      <c r="H28" s="9">
        <f t="shared" si="2"/>
        <v>105000</v>
      </c>
      <c r="I28" s="9">
        <v>34720</v>
      </c>
      <c r="J28" s="5">
        <v>21792</v>
      </c>
      <c r="K28" s="12">
        <f t="shared" si="3"/>
        <v>48488</v>
      </c>
      <c r="L28" s="15"/>
    </row>
    <row r="29" spans="1:12" ht="33" customHeight="1">
      <c r="A29" s="5">
        <v>24</v>
      </c>
      <c r="B29" s="24"/>
      <c r="C29" s="7" t="s">
        <v>48</v>
      </c>
      <c r="D29" s="8">
        <v>258</v>
      </c>
      <c r="E29" s="8"/>
      <c r="F29" s="8">
        <f t="shared" si="4"/>
        <v>258</v>
      </c>
      <c r="G29" s="9">
        <v>5</v>
      </c>
      <c r="H29" s="9">
        <f t="shared" si="2"/>
        <v>129000</v>
      </c>
      <c r="I29" s="9">
        <v>47040</v>
      </c>
      <c r="J29" s="5">
        <v>16537</v>
      </c>
      <c r="K29" s="12">
        <f t="shared" si="3"/>
        <v>65423</v>
      </c>
      <c r="L29" s="13"/>
    </row>
    <row r="30" spans="1:12" ht="33" customHeight="1">
      <c r="A30" s="5">
        <v>25</v>
      </c>
      <c r="B30" s="24"/>
      <c r="C30" s="7" t="s">
        <v>49</v>
      </c>
      <c r="D30" s="8">
        <v>123</v>
      </c>
      <c r="E30" s="8"/>
      <c r="F30" s="8">
        <f t="shared" si="4"/>
        <v>123</v>
      </c>
      <c r="G30" s="9">
        <v>5</v>
      </c>
      <c r="H30" s="9">
        <f t="shared" si="2"/>
        <v>61500</v>
      </c>
      <c r="I30" s="9">
        <v>20320</v>
      </c>
      <c r="J30" s="5">
        <v>16989</v>
      </c>
      <c r="K30" s="12">
        <f t="shared" si="3"/>
        <v>24191</v>
      </c>
      <c r="L30" s="13"/>
    </row>
    <row r="31" spans="1:12" ht="33" customHeight="1">
      <c r="A31" s="5">
        <v>26</v>
      </c>
      <c r="B31" s="6" t="s">
        <v>50</v>
      </c>
      <c r="C31" s="7" t="s">
        <v>51</v>
      </c>
      <c r="D31" s="8">
        <v>380</v>
      </c>
      <c r="E31" s="8"/>
      <c r="F31" s="8">
        <f t="shared" si="4"/>
        <v>380</v>
      </c>
      <c r="G31" s="9">
        <v>5</v>
      </c>
      <c r="H31" s="9">
        <f t="shared" si="2"/>
        <v>190000</v>
      </c>
      <c r="I31" s="9">
        <v>81675</v>
      </c>
      <c r="J31" s="5">
        <v>37995</v>
      </c>
      <c r="K31" s="12">
        <f t="shared" si="3"/>
        <v>70330</v>
      </c>
      <c r="L31" s="13"/>
    </row>
    <row r="32" spans="1:12" ht="33" customHeight="1">
      <c r="A32" s="5">
        <v>27</v>
      </c>
      <c r="B32" s="25" t="s">
        <v>52</v>
      </c>
      <c r="C32" s="7" t="s">
        <v>53</v>
      </c>
      <c r="D32" s="8"/>
      <c r="E32" s="8">
        <v>352</v>
      </c>
      <c r="F32" s="8">
        <f t="shared" si="4"/>
        <v>352</v>
      </c>
      <c r="G32" s="9">
        <v>5</v>
      </c>
      <c r="H32" s="9">
        <f t="shared" si="2"/>
        <v>176000</v>
      </c>
      <c r="I32" s="9">
        <v>60640</v>
      </c>
      <c r="J32" s="5">
        <v>56702</v>
      </c>
      <c r="K32" s="12">
        <f t="shared" si="3"/>
        <v>58658</v>
      </c>
      <c r="L32" s="13"/>
    </row>
    <row r="33" spans="1:12" ht="33" customHeight="1">
      <c r="A33" s="5">
        <v>28</v>
      </c>
      <c r="B33" s="25"/>
      <c r="C33" s="7" t="s">
        <v>54</v>
      </c>
      <c r="D33" s="8">
        <v>783</v>
      </c>
      <c r="E33" s="8"/>
      <c r="F33" s="8">
        <f t="shared" si="4"/>
        <v>783</v>
      </c>
      <c r="G33" s="9">
        <v>5</v>
      </c>
      <c r="H33" s="9">
        <f t="shared" si="2"/>
        <v>391500</v>
      </c>
      <c r="I33" s="9">
        <v>128480</v>
      </c>
      <c r="J33" s="5">
        <v>85217</v>
      </c>
      <c r="K33" s="12">
        <f t="shared" si="3"/>
        <v>177803</v>
      </c>
      <c r="L33" s="13"/>
    </row>
    <row r="34" spans="1:12" ht="33" customHeight="1">
      <c r="A34" s="5">
        <v>29</v>
      </c>
      <c r="B34" s="25"/>
      <c r="C34" s="7" t="s">
        <v>55</v>
      </c>
      <c r="D34" s="8">
        <v>38</v>
      </c>
      <c r="E34" s="8"/>
      <c r="F34" s="8">
        <f t="shared" si="4"/>
        <v>38</v>
      </c>
      <c r="G34" s="9">
        <v>5</v>
      </c>
      <c r="H34" s="9">
        <f t="shared" si="2"/>
        <v>19000</v>
      </c>
      <c r="I34" s="9">
        <v>8480</v>
      </c>
      <c r="J34" s="5">
        <v>3966</v>
      </c>
      <c r="K34" s="12">
        <f t="shared" si="3"/>
        <v>6554</v>
      </c>
      <c r="L34" s="13"/>
    </row>
    <row r="35" spans="1:12" ht="33" customHeight="1">
      <c r="A35" s="5">
        <v>30</v>
      </c>
      <c r="B35" s="25" t="s">
        <v>52</v>
      </c>
      <c r="C35" s="7" t="s">
        <v>56</v>
      </c>
      <c r="D35" s="8">
        <v>80</v>
      </c>
      <c r="E35" s="8"/>
      <c r="F35" s="8">
        <f t="shared" si="4"/>
        <v>80</v>
      </c>
      <c r="G35" s="9">
        <v>5</v>
      </c>
      <c r="H35" s="9">
        <f t="shared" si="2"/>
        <v>40000</v>
      </c>
      <c r="I35" s="9">
        <v>13280</v>
      </c>
      <c r="J35" s="5">
        <v>0</v>
      </c>
      <c r="K35" s="12">
        <f t="shared" si="3"/>
        <v>26720</v>
      </c>
      <c r="L35" s="13"/>
    </row>
    <row r="36" spans="1:12" ht="33" customHeight="1">
      <c r="A36" s="5">
        <v>31</v>
      </c>
      <c r="B36" s="25"/>
      <c r="C36" s="7" t="s">
        <v>57</v>
      </c>
      <c r="D36" s="8">
        <v>72</v>
      </c>
      <c r="E36" s="8"/>
      <c r="F36" s="8">
        <f t="shared" si="4"/>
        <v>72</v>
      </c>
      <c r="G36" s="9">
        <v>5</v>
      </c>
      <c r="H36" s="9">
        <f t="shared" si="2"/>
        <v>36000</v>
      </c>
      <c r="I36" s="9">
        <v>12640</v>
      </c>
      <c r="J36" s="5">
        <v>0</v>
      </c>
      <c r="K36" s="12">
        <f t="shared" si="3"/>
        <v>23360</v>
      </c>
      <c r="L36" s="13"/>
    </row>
    <row r="37" spans="1:12" ht="33" customHeight="1">
      <c r="A37" s="5">
        <v>32</v>
      </c>
      <c r="B37" s="24" t="s">
        <v>58</v>
      </c>
      <c r="C37" s="7" t="s">
        <v>59</v>
      </c>
      <c r="D37" s="8">
        <v>1108</v>
      </c>
      <c r="E37" s="8">
        <v>523</v>
      </c>
      <c r="F37" s="8">
        <f t="shared" si="4"/>
        <v>1631</v>
      </c>
      <c r="G37" s="9">
        <v>5</v>
      </c>
      <c r="H37" s="9">
        <f t="shared" si="2"/>
        <v>815500</v>
      </c>
      <c r="I37" s="9">
        <v>275550</v>
      </c>
      <c r="J37" s="5">
        <v>351092</v>
      </c>
      <c r="K37" s="12">
        <f t="shared" si="3"/>
        <v>188858</v>
      </c>
      <c r="L37" s="13"/>
    </row>
    <row r="38" spans="1:12" ht="33" customHeight="1">
      <c r="A38" s="5">
        <v>33</v>
      </c>
      <c r="B38" s="24"/>
      <c r="C38" s="7" t="s">
        <v>60</v>
      </c>
      <c r="D38" s="8">
        <v>103</v>
      </c>
      <c r="E38" s="8"/>
      <c r="F38" s="8">
        <f t="shared" si="4"/>
        <v>103</v>
      </c>
      <c r="G38" s="9">
        <v>5</v>
      </c>
      <c r="H38" s="9">
        <f t="shared" si="2"/>
        <v>51500</v>
      </c>
      <c r="I38" s="9">
        <v>20000</v>
      </c>
      <c r="J38" s="5">
        <v>9737</v>
      </c>
      <c r="K38" s="12">
        <f t="shared" ref="K38:K63" si="5">H38-I38-J38</f>
        <v>21763</v>
      </c>
      <c r="L38" s="13"/>
    </row>
    <row r="39" spans="1:12" ht="33" customHeight="1">
      <c r="A39" s="5">
        <v>34</v>
      </c>
      <c r="B39" s="24"/>
      <c r="C39" s="7" t="s">
        <v>61</v>
      </c>
      <c r="D39" s="8">
        <v>96</v>
      </c>
      <c r="E39" s="8"/>
      <c r="F39" s="8">
        <f t="shared" si="4"/>
        <v>96</v>
      </c>
      <c r="G39" s="9">
        <v>5</v>
      </c>
      <c r="H39" s="9">
        <f t="shared" ref="H39:H63" si="6">F39*G39*100</f>
        <v>48000</v>
      </c>
      <c r="I39" s="9">
        <v>17920</v>
      </c>
      <c r="J39" s="5">
        <v>0</v>
      </c>
      <c r="K39" s="12">
        <f t="shared" si="5"/>
        <v>30080</v>
      </c>
      <c r="L39" s="13"/>
    </row>
    <row r="40" spans="1:12" ht="33" customHeight="1">
      <c r="A40" s="5">
        <v>35</v>
      </c>
      <c r="B40" s="24"/>
      <c r="C40" s="7" t="s">
        <v>62</v>
      </c>
      <c r="D40" s="8">
        <v>90</v>
      </c>
      <c r="E40" s="8"/>
      <c r="F40" s="8">
        <f t="shared" si="4"/>
        <v>90</v>
      </c>
      <c r="G40" s="9">
        <v>5</v>
      </c>
      <c r="H40" s="9">
        <f t="shared" si="6"/>
        <v>45000</v>
      </c>
      <c r="I40" s="9">
        <v>17760</v>
      </c>
      <c r="J40" s="5">
        <v>10750</v>
      </c>
      <c r="K40" s="12">
        <f t="shared" si="5"/>
        <v>16490</v>
      </c>
      <c r="L40" s="13"/>
    </row>
    <row r="41" spans="1:12" ht="33" customHeight="1">
      <c r="A41" s="5">
        <v>36</v>
      </c>
      <c r="B41" s="24" t="s">
        <v>58</v>
      </c>
      <c r="C41" s="7" t="s">
        <v>63</v>
      </c>
      <c r="D41" s="8">
        <v>117</v>
      </c>
      <c r="E41" s="8"/>
      <c r="F41" s="8">
        <f t="shared" si="4"/>
        <v>117</v>
      </c>
      <c r="G41" s="9">
        <v>5</v>
      </c>
      <c r="H41" s="9">
        <f t="shared" si="6"/>
        <v>58500</v>
      </c>
      <c r="I41" s="9">
        <v>20480</v>
      </c>
      <c r="J41" s="5">
        <v>13665</v>
      </c>
      <c r="K41" s="12">
        <f t="shared" si="5"/>
        <v>24355</v>
      </c>
      <c r="L41" s="13"/>
    </row>
    <row r="42" spans="1:12" ht="33" customHeight="1">
      <c r="A42" s="5">
        <v>37</v>
      </c>
      <c r="B42" s="24"/>
      <c r="C42" s="7" t="s">
        <v>64</v>
      </c>
      <c r="D42" s="8">
        <v>74</v>
      </c>
      <c r="E42" s="8"/>
      <c r="F42" s="8">
        <f t="shared" si="4"/>
        <v>74</v>
      </c>
      <c r="G42" s="9">
        <v>5</v>
      </c>
      <c r="H42" s="9">
        <f t="shared" si="6"/>
        <v>37000</v>
      </c>
      <c r="I42" s="9">
        <v>14080</v>
      </c>
      <c r="J42" s="5">
        <v>3786</v>
      </c>
      <c r="K42" s="12">
        <f t="shared" si="5"/>
        <v>19134</v>
      </c>
      <c r="L42" s="13"/>
    </row>
    <row r="43" spans="1:12" ht="33" customHeight="1">
      <c r="A43" s="5">
        <v>38</v>
      </c>
      <c r="B43" s="24"/>
      <c r="C43" s="7" t="s">
        <v>65</v>
      </c>
      <c r="D43" s="8">
        <v>75</v>
      </c>
      <c r="E43" s="8"/>
      <c r="F43" s="8">
        <f t="shared" si="4"/>
        <v>75</v>
      </c>
      <c r="G43" s="9">
        <v>5</v>
      </c>
      <c r="H43" s="9">
        <f t="shared" si="6"/>
        <v>37500</v>
      </c>
      <c r="I43" s="9">
        <v>13600</v>
      </c>
      <c r="J43" s="5">
        <v>0</v>
      </c>
      <c r="K43" s="12">
        <f t="shared" si="5"/>
        <v>23900</v>
      </c>
      <c r="L43" s="13"/>
    </row>
    <row r="44" spans="1:12" ht="33" customHeight="1">
      <c r="A44" s="5">
        <v>39</v>
      </c>
      <c r="B44" s="24" t="s">
        <v>66</v>
      </c>
      <c r="C44" s="7" t="s">
        <v>67</v>
      </c>
      <c r="D44" s="8"/>
      <c r="E44" s="8">
        <v>1358</v>
      </c>
      <c r="F44" s="8">
        <f t="shared" si="4"/>
        <v>1358</v>
      </c>
      <c r="G44" s="9">
        <v>5</v>
      </c>
      <c r="H44" s="9">
        <f t="shared" si="6"/>
        <v>679000</v>
      </c>
      <c r="I44" s="9">
        <v>175680</v>
      </c>
      <c r="J44" s="5">
        <v>124379</v>
      </c>
      <c r="K44" s="12">
        <f t="shared" si="5"/>
        <v>378941</v>
      </c>
      <c r="L44" s="13"/>
    </row>
    <row r="45" spans="1:12" ht="33" customHeight="1">
      <c r="A45" s="5">
        <v>40</v>
      </c>
      <c r="B45" s="24"/>
      <c r="C45" s="7" t="s">
        <v>68</v>
      </c>
      <c r="D45" s="8">
        <v>1525</v>
      </c>
      <c r="E45" s="8"/>
      <c r="F45" s="8">
        <f t="shared" si="4"/>
        <v>1525</v>
      </c>
      <c r="G45" s="9">
        <v>5</v>
      </c>
      <c r="H45" s="9">
        <f t="shared" si="6"/>
        <v>762500</v>
      </c>
      <c r="I45" s="9">
        <v>258880</v>
      </c>
      <c r="J45" s="5">
        <v>48164</v>
      </c>
      <c r="K45" s="12">
        <f t="shared" si="5"/>
        <v>455456</v>
      </c>
      <c r="L45" s="13"/>
    </row>
    <row r="46" spans="1:12" ht="33" customHeight="1">
      <c r="A46" s="5">
        <v>41</v>
      </c>
      <c r="B46" s="24"/>
      <c r="C46" s="7" t="s">
        <v>69</v>
      </c>
      <c r="D46" s="8">
        <v>1190</v>
      </c>
      <c r="E46" s="8"/>
      <c r="F46" s="8">
        <f t="shared" si="4"/>
        <v>1190</v>
      </c>
      <c r="G46" s="9">
        <v>5</v>
      </c>
      <c r="H46" s="9">
        <f t="shared" si="6"/>
        <v>595000</v>
      </c>
      <c r="I46" s="9">
        <v>175520</v>
      </c>
      <c r="J46" s="5">
        <v>59806</v>
      </c>
      <c r="K46" s="12">
        <f t="shared" si="5"/>
        <v>359674</v>
      </c>
      <c r="L46" s="13"/>
    </row>
    <row r="47" spans="1:12" ht="33" customHeight="1">
      <c r="A47" s="5">
        <v>42</v>
      </c>
      <c r="B47" s="24"/>
      <c r="C47" s="7" t="s">
        <v>70</v>
      </c>
      <c r="D47" s="8">
        <v>131</v>
      </c>
      <c r="E47" s="8"/>
      <c r="F47" s="8">
        <f t="shared" si="4"/>
        <v>131</v>
      </c>
      <c r="G47" s="9">
        <v>5</v>
      </c>
      <c r="H47" s="9">
        <f t="shared" si="6"/>
        <v>65500</v>
      </c>
      <c r="I47" s="9">
        <v>22560</v>
      </c>
      <c r="J47" s="5">
        <v>29862</v>
      </c>
      <c r="K47" s="12">
        <f t="shared" si="5"/>
        <v>13078</v>
      </c>
      <c r="L47" s="13"/>
    </row>
    <row r="48" spans="1:12" ht="33" customHeight="1">
      <c r="A48" s="5">
        <v>43</v>
      </c>
      <c r="B48" s="24"/>
      <c r="C48" s="7" t="s">
        <v>71</v>
      </c>
      <c r="D48" s="8">
        <v>126</v>
      </c>
      <c r="E48" s="8"/>
      <c r="F48" s="8">
        <f t="shared" si="4"/>
        <v>126</v>
      </c>
      <c r="G48" s="9">
        <v>5</v>
      </c>
      <c r="H48" s="9">
        <f t="shared" si="6"/>
        <v>63000</v>
      </c>
      <c r="I48" s="9">
        <v>21780</v>
      </c>
      <c r="J48" s="5">
        <v>9215</v>
      </c>
      <c r="K48" s="12">
        <f t="shared" si="5"/>
        <v>32005</v>
      </c>
      <c r="L48" s="13"/>
    </row>
    <row r="49" spans="1:12" ht="33" customHeight="1">
      <c r="A49" s="5">
        <v>44</v>
      </c>
      <c r="B49" s="24"/>
      <c r="C49" s="7" t="s">
        <v>72</v>
      </c>
      <c r="D49" s="8">
        <v>120</v>
      </c>
      <c r="E49" s="8"/>
      <c r="F49" s="8">
        <f t="shared" si="4"/>
        <v>120</v>
      </c>
      <c r="G49" s="9">
        <v>5</v>
      </c>
      <c r="H49" s="9">
        <f t="shared" si="6"/>
        <v>60000</v>
      </c>
      <c r="I49" s="9">
        <v>15680</v>
      </c>
      <c r="J49" s="5">
        <v>3536</v>
      </c>
      <c r="K49" s="12">
        <f t="shared" si="5"/>
        <v>40784</v>
      </c>
      <c r="L49" s="13"/>
    </row>
    <row r="50" spans="1:12" ht="33" customHeight="1">
      <c r="A50" s="5">
        <v>45</v>
      </c>
      <c r="B50" s="24"/>
      <c r="C50" s="7" t="s">
        <v>73</v>
      </c>
      <c r="D50" s="8">
        <v>38</v>
      </c>
      <c r="E50" s="8"/>
      <c r="F50" s="8">
        <f t="shared" si="4"/>
        <v>38</v>
      </c>
      <c r="G50" s="9">
        <v>5</v>
      </c>
      <c r="H50" s="9">
        <f t="shared" si="6"/>
        <v>19000</v>
      </c>
      <c r="I50" s="9">
        <v>8000</v>
      </c>
      <c r="J50" s="5">
        <v>0</v>
      </c>
      <c r="K50" s="12">
        <f t="shared" si="5"/>
        <v>11000</v>
      </c>
      <c r="L50" s="13"/>
    </row>
    <row r="51" spans="1:12" ht="33" customHeight="1">
      <c r="A51" s="5">
        <v>46</v>
      </c>
      <c r="B51" s="24" t="s">
        <v>74</v>
      </c>
      <c r="C51" s="7" t="s">
        <v>75</v>
      </c>
      <c r="D51" s="8">
        <v>181</v>
      </c>
      <c r="E51" s="8">
        <v>142</v>
      </c>
      <c r="F51" s="8">
        <f t="shared" si="4"/>
        <v>323</v>
      </c>
      <c r="G51" s="9">
        <v>5</v>
      </c>
      <c r="H51" s="9">
        <f t="shared" si="6"/>
        <v>161500</v>
      </c>
      <c r="I51" s="9">
        <v>58740</v>
      </c>
      <c r="J51" s="5">
        <v>96800</v>
      </c>
      <c r="K51" s="12">
        <f t="shared" si="5"/>
        <v>5960</v>
      </c>
      <c r="L51" s="13"/>
    </row>
    <row r="52" spans="1:12" ht="33" customHeight="1">
      <c r="A52" s="5">
        <v>47</v>
      </c>
      <c r="B52" s="24"/>
      <c r="C52" s="7" t="s">
        <v>76</v>
      </c>
      <c r="D52" s="8">
        <v>54</v>
      </c>
      <c r="E52" s="8"/>
      <c r="F52" s="8">
        <f t="shared" si="4"/>
        <v>54</v>
      </c>
      <c r="G52" s="9">
        <v>5</v>
      </c>
      <c r="H52" s="9">
        <f t="shared" si="6"/>
        <v>27000</v>
      </c>
      <c r="I52" s="9">
        <v>10880</v>
      </c>
      <c r="J52" s="5">
        <v>10717</v>
      </c>
      <c r="K52" s="12">
        <f t="shared" si="5"/>
        <v>5403</v>
      </c>
      <c r="L52" s="13"/>
    </row>
    <row r="53" spans="1:12" ht="33" customHeight="1">
      <c r="A53" s="5">
        <v>48</v>
      </c>
      <c r="B53" s="24"/>
      <c r="C53" s="7" t="s">
        <v>77</v>
      </c>
      <c r="D53" s="8">
        <v>64</v>
      </c>
      <c r="E53" s="8"/>
      <c r="F53" s="8">
        <f t="shared" si="4"/>
        <v>64</v>
      </c>
      <c r="G53" s="9">
        <v>5</v>
      </c>
      <c r="H53" s="9">
        <f t="shared" si="6"/>
        <v>32000</v>
      </c>
      <c r="I53" s="9">
        <v>12480</v>
      </c>
      <c r="J53" s="5">
        <v>0</v>
      </c>
      <c r="K53" s="12">
        <f t="shared" si="5"/>
        <v>19520</v>
      </c>
      <c r="L53" s="13"/>
    </row>
    <row r="54" spans="1:12" ht="33" customHeight="1">
      <c r="A54" s="5">
        <v>49</v>
      </c>
      <c r="B54" s="25" t="s">
        <v>78</v>
      </c>
      <c r="C54" s="7" t="s">
        <v>79</v>
      </c>
      <c r="D54" s="8">
        <v>178</v>
      </c>
      <c r="E54" s="8">
        <v>491</v>
      </c>
      <c r="F54" s="8">
        <f t="shared" si="4"/>
        <v>669</v>
      </c>
      <c r="G54" s="9">
        <v>5</v>
      </c>
      <c r="H54" s="9">
        <f t="shared" si="6"/>
        <v>334500</v>
      </c>
      <c r="I54" s="9">
        <v>111520</v>
      </c>
      <c r="J54" s="5">
        <v>115817</v>
      </c>
      <c r="K54" s="12">
        <f t="shared" si="5"/>
        <v>107163</v>
      </c>
      <c r="L54" s="13"/>
    </row>
    <row r="55" spans="1:12" ht="33" customHeight="1">
      <c r="A55" s="5">
        <v>50</v>
      </c>
      <c r="B55" s="25"/>
      <c r="C55" s="7" t="s">
        <v>80</v>
      </c>
      <c r="D55" s="8">
        <v>905</v>
      </c>
      <c r="E55" s="8"/>
      <c r="F55" s="8">
        <f t="shared" si="4"/>
        <v>905</v>
      </c>
      <c r="G55" s="9">
        <v>5</v>
      </c>
      <c r="H55" s="9">
        <f t="shared" si="6"/>
        <v>452500</v>
      </c>
      <c r="I55" s="9">
        <v>154240</v>
      </c>
      <c r="J55" s="5">
        <v>29832</v>
      </c>
      <c r="K55" s="12">
        <f t="shared" si="5"/>
        <v>268428</v>
      </c>
      <c r="L55" s="13"/>
    </row>
    <row r="56" spans="1:12" ht="33" customHeight="1">
      <c r="A56" s="5">
        <v>51</v>
      </c>
      <c r="B56" s="24" t="s">
        <v>81</v>
      </c>
      <c r="C56" s="7" t="s">
        <v>82</v>
      </c>
      <c r="D56" s="8"/>
      <c r="E56" s="8">
        <v>286</v>
      </c>
      <c r="F56" s="8">
        <f t="shared" si="4"/>
        <v>286</v>
      </c>
      <c r="G56" s="9">
        <v>5</v>
      </c>
      <c r="H56" s="9">
        <f t="shared" si="6"/>
        <v>143000</v>
      </c>
      <c r="I56" s="9">
        <v>48640</v>
      </c>
      <c r="J56" s="5">
        <v>32827</v>
      </c>
      <c r="K56" s="12">
        <f t="shared" si="5"/>
        <v>61533</v>
      </c>
      <c r="L56" s="13"/>
    </row>
    <row r="57" spans="1:12" ht="33" customHeight="1">
      <c r="A57" s="5">
        <v>52</v>
      </c>
      <c r="B57" s="24"/>
      <c r="C57" s="7" t="s">
        <v>83</v>
      </c>
      <c r="D57" s="8">
        <v>513</v>
      </c>
      <c r="E57" s="8"/>
      <c r="F57" s="8">
        <f t="shared" si="4"/>
        <v>513</v>
      </c>
      <c r="G57" s="9">
        <v>5</v>
      </c>
      <c r="H57" s="9">
        <f t="shared" si="6"/>
        <v>256500</v>
      </c>
      <c r="I57" s="9">
        <v>89440</v>
      </c>
      <c r="J57" s="5">
        <v>19846</v>
      </c>
      <c r="K57" s="12">
        <f t="shared" si="5"/>
        <v>147214</v>
      </c>
      <c r="L57" s="13"/>
    </row>
    <row r="58" spans="1:12" ht="33" customHeight="1">
      <c r="A58" s="5">
        <v>53</v>
      </c>
      <c r="B58" s="24"/>
      <c r="C58" s="7" t="s">
        <v>84</v>
      </c>
      <c r="D58" s="8">
        <v>58</v>
      </c>
      <c r="E58" s="8"/>
      <c r="F58" s="8">
        <f t="shared" si="4"/>
        <v>58</v>
      </c>
      <c r="G58" s="9">
        <v>5</v>
      </c>
      <c r="H58" s="9">
        <f t="shared" si="6"/>
        <v>29000</v>
      </c>
      <c r="I58" s="9">
        <v>12800</v>
      </c>
      <c r="J58" s="5">
        <v>4033</v>
      </c>
      <c r="K58" s="12">
        <f t="shared" si="5"/>
        <v>12167</v>
      </c>
      <c r="L58" s="13"/>
    </row>
    <row r="59" spans="1:12" ht="33" customHeight="1">
      <c r="A59" s="5">
        <v>54</v>
      </c>
      <c r="B59" s="24"/>
      <c r="C59" s="7" t="s">
        <v>85</v>
      </c>
      <c r="D59" s="8">
        <v>33</v>
      </c>
      <c r="E59" s="8"/>
      <c r="F59" s="8">
        <f t="shared" si="4"/>
        <v>33</v>
      </c>
      <c r="G59" s="9">
        <v>5</v>
      </c>
      <c r="H59" s="9">
        <f t="shared" si="6"/>
        <v>16500</v>
      </c>
      <c r="I59" s="9">
        <v>6080</v>
      </c>
      <c r="J59" s="5">
        <v>0</v>
      </c>
      <c r="K59" s="12">
        <f t="shared" si="5"/>
        <v>10420</v>
      </c>
      <c r="L59" s="13"/>
    </row>
    <row r="60" spans="1:12" ht="33" customHeight="1">
      <c r="A60" s="5">
        <v>55</v>
      </c>
      <c r="B60" s="24" t="s">
        <v>86</v>
      </c>
      <c r="C60" s="7" t="s">
        <v>87</v>
      </c>
      <c r="D60" s="8">
        <v>89</v>
      </c>
      <c r="E60" s="8"/>
      <c r="F60" s="8">
        <v>89</v>
      </c>
      <c r="G60" s="9">
        <v>5</v>
      </c>
      <c r="H60" s="9">
        <f t="shared" si="6"/>
        <v>44500</v>
      </c>
      <c r="I60" s="9">
        <v>17440</v>
      </c>
      <c r="J60" s="5">
        <v>3875</v>
      </c>
      <c r="K60" s="12">
        <f t="shared" si="5"/>
        <v>23185</v>
      </c>
      <c r="L60" s="13"/>
    </row>
    <row r="61" spans="1:12" ht="33" customHeight="1">
      <c r="A61" s="5">
        <v>56</v>
      </c>
      <c r="B61" s="24"/>
      <c r="C61" s="7" t="s">
        <v>88</v>
      </c>
      <c r="D61" s="8">
        <v>42</v>
      </c>
      <c r="E61" s="8"/>
      <c r="F61" s="8">
        <v>42</v>
      </c>
      <c r="G61" s="9">
        <v>5</v>
      </c>
      <c r="H61" s="9">
        <f t="shared" si="6"/>
        <v>21000</v>
      </c>
      <c r="I61" s="9">
        <v>7680</v>
      </c>
      <c r="J61" s="5">
        <v>0</v>
      </c>
      <c r="K61" s="12">
        <f t="shared" si="5"/>
        <v>13320</v>
      </c>
      <c r="L61" s="13"/>
    </row>
    <row r="62" spans="1:12" ht="33" customHeight="1">
      <c r="A62" s="5">
        <v>57</v>
      </c>
      <c r="B62" s="6" t="s">
        <v>89</v>
      </c>
      <c r="C62" s="7" t="s">
        <v>90</v>
      </c>
      <c r="D62" s="8">
        <v>180</v>
      </c>
      <c r="E62" s="8">
        <v>108</v>
      </c>
      <c r="F62" s="8">
        <v>288</v>
      </c>
      <c r="G62" s="9">
        <v>5</v>
      </c>
      <c r="H62" s="9">
        <f t="shared" si="6"/>
        <v>144000</v>
      </c>
      <c r="I62" s="9">
        <v>49665</v>
      </c>
      <c r="J62" s="5">
        <v>60324</v>
      </c>
      <c r="K62" s="12">
        <f t="shared" si="5"/>
        <v>34011</v>
      </c>
      <c r="L62" s="13"/>
    </row>
    <row r="63" spans="1:12" ht="33" customHeight="1">
      <c r="A63" s="5">
        <v>58</v>
      </c>
      <c r="B63" s="6" t="s">
        <v>91</v>
      </c>
      <c r="C63" s="7" t="s">
        <v>92</v>
      </c>
      <c r="D63" s="8">
        <v>531</v>
      </c>
      <c r="E63" s="8">
        <v>193</v>
      </c>
      <c r="F63" s="8">
        <v>724</v>
      </c>
      <c r="G63" s="9">
        <v>5</v>
      </c>
      <c r="H63" s="9">
        <f t="shared" si="6"/>
        <v>362000</v>
      </c>
      <c r="I63" s="9">
        <v>118720</v>
      </c>
      <c r="J63" s="5">
        <v>177596</v>
      </c>
      <c r="K63" s="12">
        <f t="shared" si="5"/>
        <v>65684</v>
      </c>
      <c r="L63" s="13"/>
    </row>
    <row r="64" spans="1:12" ht="33" customHeight="1">
      <c r="A64" s="22" t="s">
        <v>15</v>
      </c>
      <c r="B64" s="23"/>
      <c r="C64" s="23"/>
      <c r="D64" s="10">
        <f>SUM(D6:D63)</f>
        <v>16078</v>
      </c>
      <c r="E64" s="10">
        <f>SUM(E6:E63)</f>
        <v>4866</v>
      </c>
      <c r="F64" s="8">
        <f>SUM(F6:F63)</f>
        <v>20944</v>
      </c>
      <c r="G64" s="9" t="s">
        <v>93</v>
      </c>
      <c r="H64" s="9">
        <f>SUM(H6:H63)</f>
        <v>10472000</v>
      </c>
      <c r="I64" s="16">
        <v>3534800</v>
      </c>
      <c r="J64" s="5">
        <f>SUM(J6:J63)</f>
        <v>2789327</v>
      </c>
      <c r="K64" s="12">
        <f>SUM(K6:K63)</f>
        <v>4239602</v>
      </c>
      <c r="L64" s="13"/>
    </row>
  </sheetData>
  <mergeCells count="30">
    <mergeCell ref="B56:B59"/>
    <mergeCell ref="B60:B61"/>
    <mergeCell ref="C4:C5"/>
    <mergeCell ref="G4:G5"/>
    <mergeCell ref="H4:H5"/>
    <mergeCell ref="A64:C64"/>
    <mergeCell ref="A4:A5"/>
    <mergeCell ref="B4:B5"/>
    <mergeCell ref="B6:B7"/>
    <mergeCell ref="B8:B11"/>
    <mergeCell ref="B12:B13"/>
    <mergeCell ref="B14:B18"/>
    <mergeCell ref="B20:B26"/>
    <mergeCell ref="B27:B30"/>
    <mergeCell ref="B32:B34"/>
    <mergeCell ref="B35:B36"/>
    <mergeCell ref="B37:B40"/>
    <mergeCell ref="B41:B43"/>
    <mergeCell ref="B44:B50"/>
    <mergeCell ref="B51:B53"/>
    <mergeCell ref="B54:B55"/>
    <mergeCell ref="A1:C1"/>
    <mergeCell ref="A2:L2"/>
    <mergeCell ref="A3:G3"/>
    <mergeCell ref="H3:J3"/>
    <mergeCell ref="D4:F4"/>
    <mergeCell ref="I4:I5"/>
    <mergeCell ref="J4:J5"/>
    <mergeCell ref="K4:K5"/>
    <mergeCell ref="L4:L5"/>
  </mergeCells>
  <phoneticPr fontId="9" type="noConversion"/>
  <pageMargins left="0.74791666666666701" right="0.59027777777777801" top="0.78680555555555598" bottom="0.78680555555555598" header="0.35416666666666702" footer="0.35416666666666702"/>
  <pageSetup paperSize="9" orientation="portrait"/>
  <headerFooter>
    <oddFooter>&amp;C共&amp;N页第&amp;P页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2020-10-26T01:16:00Z</dcterms:created>
  <dcterms:modified xsi:type="dcterms:W3CDTF">2020-11-30T03:35:31Z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